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790" tabRatio="874"/>
  </bookViews>
  <sheets>
    <sheet name="Solicitud de Evaluacion" sheetId="1" r:id="rId1"/>
    <sheet name="PUESTOS" sheetId="15" state="hidden" r:id="rId2"/>
    <sheet name="ESPECIALIDADES" sheetId="16" state="hidden" r:id="rId3"/>
    <sheet name="Factores Interna" sheetId="8" state="hidden" r:id="rId4"/>
    <sheet name="No tocar" sheetId="4" state="hidden" r:id="rId5"/>
  </sheets>
  <definedNames>
    <definedName name="_xlnm.Print_Area" localSheetId="0">'Solicitud de Evaluacion'!$A$1:$L$35</definedName>
  </definedNames>
  <calcPr calcId="144525"/>
</workbook>
</file>

<file path=xl/sharedStrings.xml><?xml version="1.0" encoding="utf-8"?>
<sst xmlns="http://schemas.openxmlformats.org/spreadsheetml/2006/main" count="2293">
  <si>
    <t>Nombre de la institución</t>
  </si>
  <si>
    <t>AUTORIDAD PARA EL MANEJO SUST. DE LA CUENCA DEL LAGO DE ATITLAN Y SU ENTORNO -AMSCLAE-</t>
  </si>
  <si>
    <t>19 - 29</t>
  </si>
  <si>
    <t>LADINO MESTIZO</t>
  </si>
  <si>
    <t>Trabajador Operativo I</t>
  </si>
  <si>
    <t>ACABADO DE MADERAS</t>
  </si>
  <si>
    <t>AUTORIDAD PARA EL MANEJO SUSTENTABLE . DE LA CUENCA DEL LAGO DE AMATITLAN -AMSA-</t>
  </si>
  <si>
    <t>30 - 59</t>
  </si>
  <si>
    <t>GARÍFUNA</t>
  </si>
  <si>
    <t>Trabajador Operativo I (1 Hora)</t>
  </si>
  <si>
    <t>ACTIVIDADES CULTURALES</t>
  </si>
  <si>
    <t>COMISION PRESIDENCIAL CONTRA LA DISCRIMINACION Y RACISMO CONTRA LOS PUEBLOS INDÍGENAS EN GUATEMALA -CODISRA-</t>
  </si>
  <si>
    <t>MAYA</t>
  </si>
  <si>
    <t>Trabajador Operativo I (2 Horas)</t>
  </si>
  <si>
    <t>ACTIVIDADES DEPORTIVAS</t>
  </si>
  <si>
    <t>COMISION PRESIDENCIAL COORDINADORA DE LA POLITICA DEL EJECUTIVO EN MATERIA DE DERECHOS HUMANOS -COPREDEH-</t>
  </si>
  <si>
    <t>XINCA</t>
  </si>
  <si>
    <t>Trabajador Operativo I (3 Horas)</t>
  </si>
  <si>
    <t>ACTIVIDADES PARAMÉDICAS</t>
  </si>
  <si>
    <t>CONSEJO NACIONAL DE AREAS PROTEGIDAS -CONAP-</t>
  </si>
  <si>
    <t>Trabajador Operativo I (4 Horas)</t>
  </si>
  <si>
    <t>ACTIVIDADES DE ASERRADERO</t>
  </si>
  <si>
    <t>Formulario de Solicitud de Evaluación Psicométrica a candidatos internos y externos 
que aplican a puestos en las instituciones del Organismo Ejecutivo.</t>
  </si>
  <si>
    <t>CONSEJO NACIONAL DE LA JUVENTUD -CONJUVE-</t>
  </si>
  <si>
    <t>Trabajador Operativo I (5 Horas)</t>
  </si>
  <si>
    <t>ACTIVIDADES SECRETARIALES</t>
  </si>
  <si>
    <t xml:space="preserve">DEFENSORÍA DE LA MUJER INDIGENA -DEMI-     </t>
  </si>
  <si>
    <t>Trabajador Operativo I (6 Horas)</t>
  </si>
  <si>
    <t>ADMINISTRACIÓN</t>
  </si>
  <si>
    <t>Institución:</t>
  </si>
  <si>
    <r>
      <rPr>
        <b/>
        <sz val="14"/>
        <rFont val="Arial"/>
        <charset val="134"/>
      </rPr>
      <t xml:space="preserve">ID del proceso </t>
    </r>
    <r>
      <rPr>
        <b/>
        <sz val="11"/>
        <rFont val="Arial"/>
        <charset val="134"/>
      </rPr>
      <t>(exclusivo de ONSEC)</t>
    </r>
    <r>
      <rPr>
        <b/>
        <sz val="14"/>
        <rFont val="Arial"/>
        <charset val="134"/>
      </rPr>
      <t>:</t>
    </r>
  </si>
  <si>
    <t>FONDO DE DESARROLLO INDIGENA GUATEMALTECO -FODIGUA-</t>
  </si>
  <si>
    <t>Trabajador Operativo I (7 Horas)</t>
  </si>
  <si>
    <t>ADMINISTRACIÓN ADUANERA</t>
  </si>
  <si>
    <t>Nombre de la unidad administrativa donde se encuentra la plaza vacante:</t>
  </si>
  <si>
    <t>MINISTERIO DE AGRICULTURA, GANADERíA Y ALIMENTACIÓN -MAGA-</t>
  </si>
  <si>
    <t>Trabajador Operativo II</t>
  </si>
  <si>
    <t>ADMINISTRACIÓN EDUCATIVA</t>
  </si>
  <si>
    <t>Nombre completo del candidato (según DPI):</t>
  </si>
  <si>
    <t>MINISTERIO DE AMBIENTE Y RECURSOS NATURALES -MARN-</t>
  </si>
  <si>
    <t>Trabajador Operativo II (1 Hora)</t>
  </si>
  <si>
    <t>ADMINISTRACIÓN PÚBLICA</t>
  </si>
  <si>
    <t>Número de DPI: (adjuntar fotocopia):</t>
  </si>
  <si>
    <t>Fecha de nacimiento:</t>
  </si>
  <si>
    <t>MINISTERIO DE COMUNICACIONES, INFRAESTRUCTURA Y VIVIENDA  -MICIVI-</t>
  </si>
  <si>
    <t>Trabajador Operativo II (2 Horas)</t>
  </si>
  <si>
    <t>ADMINISTRACIÓN DE EMPRESAS PECUARIAS</t>
  </si>
  <si>
    <t>Rango de edad:</t>
  </si>
  <si>
    <t>Etnia:</t>
  </si>
  <si>
    <t>MINISTERIO DE CULTURA Y DEPORTES -MCD-</t>
  </si>
  <si>
    <t>Trabajador Operativo II (3 Horas)</t>
  </si>
  <si>
    <t>ADMINISTRACIÓN DE HOSPITALES</t>
  </si>
  <si>
    <t>Dirección domiciliar:</t>
  </si>
  <si>
    <t>MINISTERIO DE DESARROLLO SOCIAL -MIDES-</t>
  </si>
  <si>
    <t>Trabajador Operativo II (4 Horas)</t>
  </si>
  <si>
    <t>ADMINISTRACIÓN DE NEGOCIOS</t>
  </si>
  <si>
    <t>Número de teléfono casa:</t>
  </si>
  <si>
    <t>Número de teléfono celular</t>
  </si>
  <si>
    <t>MINISTERIO DE ECONOMÍA -MINECO-</t>
  </si>
  <si>
    <t>Trabajador Operativo II (5 Horas)</t>
  </si>
  <si>
    <t>ADMINISTRACIÓN DE PERSONAL</t>
  </si>
  <si>
    <t>Correo electrónico:</t>
  </si>
  <si>
    <t>MINISTERIO DE EDUCACIÓN -MINEDUC-</t>
  </si>
  <si>
    <t>Trabajador Operativo II (6 Horas)</t>
  </si>
  <si>
    <t>ADMINISTRACIÓN DE RECURSOS HUMANOS</t>
  </si>
  <si>
    <t>Puesto nominal al que aplica:</t>
  </si>
  <si>
    <t>Secretario Ejecutivo Ministerial I</t>
  </si>
  <si>
    <t>Código:</t>
  </si>
  <si>
    <t>MINISTERIO DE ENERGÍA Y MINAS  -MEM-</t>
  </si>
  <si>
    <t>Trabajador Operativo II (7 Horas)</t>
  </si>
  <si>
    <t>ADMINISTRACIÓN DE RECURSOS NATURALES Y CULT.</t>
  </si>
  <si>
    <t>Especialidad del puesto:</t>
  </si>
  <si>
    <t>Actividades Culturales</t>
  </si>
  <si>
    <t>MINISTERIO DE FINANZAS PÚBLICAS -MINFIN-</t>
  </si>
  <si>
    <t>Trabajador Operativo III</t>
  </si>
  <si>
    <t>ADIESTRAMIENTO</t>
  </si>
  <si>
    <t>Número de colegiado (adjuntar fotocopia):</t>
  </si>
  <si>
    <t>Vigente hasta:</t>
  </si>
  <si>
    <t>MINISTERIO DE GOBERNACIÓN -MINGOB-</t>
  </si>
  <si>
    <t>Trabajador Operativo III (1 Hora)</t>
  </si>
  <si>
    <t>ADUANA</t>
  </si>
  <si>
    <t>MINISTERIO DE LA DEFENSA NACIONAL -MDN-</t>
  </si>
  <si>
    <t>Trabajador Operativo III (2 Horas)</t>
  </si>
  <si>
    <t>AERONÁUTICA</t>
  </si>
  <si>
    <t>MINISTERIO DE RELACIONES EXTERIORES -MINEX-</t>
  </si>
  <si>
    <t>Trabajador Operativo III (3 Horas)</t>
  </si>
  <si>
    <t>AFILADURIA</t>
  </si>
  <si>
    <t>MINISTERIO DE SALUD PÚBLICA Y ASISTENCIA SOCIAL -MSPAS-</t>
  </si>
  <si>
    <t>Trabajador Operativo III (4 Horas)</t>
  </si>
  <si>
    <t>AFORAMIENTO DE MERCADERIAS</t>
  </si>
  <si>
    <t>MINISTERIO DE TRABAJO Y PREVISIÓN SOCIAL -MINTRAB-</t>
  </si>
  <si>
    <t>Trabajador Operativo III (5 Horas)</t>
  </si>
  <si>
    <t>AGRONOMÍA</t>
  </si>
  <si>
    <t>Requisitos (recuerde revisar que cumplan con lo establecido en el Plan de Clasificación de Puestos del Organismo Ejecutivo vigente) Resolución D-97-89.</t>
  </si>
  <si>
    <t>OFICINA NACIONAL DE SERVICIO CIVIL -ONSEC-</t>
  </si>
  <si>
    <t>Trabajador Operativo III (6 Horas)</t>
  </si>
  <si>
    <t>AGROPECUARIA</t>
  </si>
  <si>
    <t>Grado de escolaridad y últimos cursos aprobados (adjuntar fotocopia):</t>
  </si>
  <si>
    <t>SECRETARIA CONTRA LA VIOLENCIA SEXUAL, EXPLOTACION Y TRATA DE PERSONAS -SVET-</t>
  </si>
  <si>
    <t>Trabajador Operativo III (7 Horas)</t>
  </si>
  <si>
    <t>ALBAÑILERIA</t>
  </si>
  <si>
    <t>Resumen de experiencia laboral (adjuntar fotocopias):</t>
  </si>
  <si>
    <t>SECRETARÍA DE ASUNTOS ADMINISTRATIVOS Y DE SEGURIDAD DE LA PRESIDENCIA -SAAS-</t>
  </si>
  <si>
    <t>Trabajador Operativo IV</t>
  </si>
  <si>
    <t>ALERGOLOGíA E INMUNOLOGíA CLíNICA</t>
  </si>
  <si>
    <t>SECRETARÍA DE ASUNTOS AGRARIOS DE LA PRESIDENCIA DE LA REPÚBLICA -SAA-</t>
  </si>
  <si>
    <t>Trabajador Operativo IV (1 Hora)</t>
  </si>
  <si>
    <t>ALIMENTOS</t>
  </si>
  <si>
    <t>SECRETARÍA DE BIENESTAR SOCIAL DE LA PRESIDENCIA DE LA REPÙBLICA</t>
  </si>
  <si>
    <t>Trabajador Operativo IV (2 Horas)</t>
  </si>
  <si>
    <t>ALMACENAJE</t>
  </si>
  <si>
    <t>SECRETARIA DE COMUNICACIÓN SOCIAL DE LA PRESIDENCIA DE LA REPÚBLICA</t>
  </si>
  <si>
    <t>Trabajador Operativo IV (3 Horas)</t>
  </si>
  <si>
    <t>Análisis DE DOCUMENTOS</t>
  </si>
  <si>
    <t>SECRETARÍA DE COORDINACIÓN EJECUTIVA DE LA PRESIDENCIA DE LA REPÚBLICA</t>
  </si>
  <si>
    <t>Trabajador Operativo IV (4 Horas)</t>
  </si>
  <si>
    <t>Análisis CLINICOS DE MUESTRAS BIOLOGICAS</t>
  </si>
  <si>
    <t>Nombre y firma del encargado de recursos humanos:</t>
  </si>
  <si>
    <t>SECRETARÍA DE INTELIGENCIA ESTRATÉGICA DEL ESTADO  -SIE-</t>
  </si>
  <si>
    <t>Trabajador Operativo IV (5 Horas)</t>
  </si>
  <si>
    <t>Análisis FISICOS, QUIMICOS, AGRICOLAS Y PECUARIOS</t>
  </si>
  <si>
    <t>Correo electrónico (encargado de recursos humanos):</t>
  </si>
  <si>
    <t>SECRETARÍA DE LA PAZ –SEPAZ-</t>
  </si>
  <si>
    <t>Trabajador Operativo IV (6 Horas)</t>
  </si>
  <si>
    <t>ANATOMíA HUMANA</t>
  </si>
  <si>
    <t>Número de teléfono de la unidad de RRHH solicitante:</t>
  </si>
  <si>
    <t>SECRETARÍA DE OBRAS SOCIALES DE LA ESPOSA DEL PRESIDENTE -SOSEP-</t>
  </si>
  <si>
    <t>Trabajador Operativo IV (7 Horas)</t>
  </si>
  <si>
    <t>ANESTESIOLOGía</t>
  </si>
  <si>
    <t xml:space="preserve">Vo.Bo.  Jefe de recursos humanos: </t>
  </si>
  <si>
    <t>SECRETARÍA DE PLANIFICACIÓN Y PROGRAMACIÓN DE LA PRESIDENCIA  -SEGEPLAN-</t>
  </si>
  <si>
    <t>Trabajador Operativo Jefe I</t>
  </si>
  <si>
    <t>ANTROPOLOGía</t>
  </si>
  <si>
    <t>SECRETARÍA DE SEGURIDAD ALIMENTARIA Y NUTRICIONAL</t>
  </si>
  <si>
    <t>Trabajador Operativo Jefe I (1 Hora)</t>
  </si>
  <si>
    <t>APICULTURA</t>
  </si>
  <si>
    <t>SECRETARIA EJECUTIVA DE LA COMISION CONTRA LAS ADICCIONES Y EL TRÁFICO ILICITO DE DROGAS -SECCATID-</t>
  </si>
  <si>
    <t>Trabajador Operativo Jefe I (2 Horas)</t>
  </si>
  <si>
    <t>APRENDIZAJE</t>
  </si>
  <si>
    <t>SECRETARÍA GENERAL DE LA PRESIDENCIA DE LA REPÚBLICA</t>
  </si>
  <si>
    <t>Trabajador Operativo Jefe I (3 Horas)</t>
  </si>
  <si>
    <t>ARCHIVOLOGía</t>
  </si>
  <si>
    <t>SECRETARIA NACIONAL DE ADMINISTRACIÓN DE BIENES EN EXTINCIÓN DE DOMINIO -SENABED-</t>
  </si>
  <si>
    <t>Trabajador Operativo Jefe I (4 Horas)</t>
  </si>
  <si>
    <t>ARMADOR DE REDES</t>
  </si>
  <si>
    <t>SECRETARÍA NACIONAL DE CIENCIA Y TECNOLOGÍA -SENACYT-</t>
  </si>
  <si>
    <t>Trabajador Operativo Jefe I (5 Horas)</t>
  </si>
  <si>
    <t>ARMERía</t>
  </si>
  <si>
    <t>SECRETARÍA PRESIDENCIAL DE LA MUJER  -SEPREM-</t>
  </si>
  <si>
    <t>Trabajador Operativo Jefe I (6 Horas)</t>
  </si>
  <si>
    <t>Arqueología</t>
  </si>
  <si>
    <t>SECRETARÍA PRIVADA DE LA VICEPRESIDENCIA DE LA REPÚBLICA</t>
  </si>
  <si>
    <t>Trabajador Operativo Jefe I (7 Horas)</t>
  </si>
  <si>
    <t>ARQUITECTURA</t>
  </si>
  <si>
    <t>Trabajador Operativo Jefe II</t>
  </si>
  <si>
    <t>ARTESANía</t>
  </si>
  <si>
    <t>Trabajador Operativo Jefe II (5 Horas)</t>
  </si>
  <si>
    <t>ASFALTOS</t>
  </si>
  <si>
    <t>Trabajador Operativo Jefe II (6 Horas)</t>
  </si>
  <si>
    <t>ASISTENCIA TéCNICA AGROECONóMICA</t>
  </si>
  <si>
    <t>Trabajador Operativo Jefe II (7 Horas)</t>
  </si>
  <si>
    <t>AUDITORía</t>
  </si>
  <si>
    <t>Trabajador Especializado I</t>
  </si>
  <si>
    <t>AUDIOMETRía</t>
  </si>
  <si>
    <t>Trabajador Especializado I (1 Hora)</t>
  </si>
  <si>
    <t>BARBERía</t>
  </si>
  <si>
    <t>Trabajador Especializado I (2 Horas)</t>
  </si>
  <si>
    <t>BIBLIOTECOLOGía</t>
  </si>
  <si>
    <t>Trabajador Especializado I (3 Horas)</t>
  </si>
  <si>
    <t>BIOLOGía</t>
  </si>
  <si>
    <t>Trabajador Especializado I (4 Horas)</t>
  </si>
  <si>
    <t>BIOLOGíA MARINA</t>
  </si>
  <si>
    <t>Trabajador Especializado I (5 Horas)</t>
  </si>
  <si>
    <t>BIOQUíMICA MéDICA</t>
  </si>
  <si>
    <t>Trabajador Especializado I (6 Horas)</t>
  </si>
  <si>
    <t>BUCEO</t>
  </si>
  <si>
    <t>Trabajador Especializado I (7 Horas)</t>
  </si>
  <si>
    <t>CARPINTERíA</t>
  </si>
  <si>
    <t>Trabajador Especializado II</t>
  </si>
  <si>
    <t>CARDIOLOGíA</t>
  </si>
  <si>
    <t>Trabajador Especializado II (1 Hora)</t>
  </si>
  <si>
    <t>CARTOGRAFIA</t>
  </si>
  <si>
    <t>Trabajador Especializado II (2 Horas)</t>
  </si>
  <si>
    <t>CATASTRO</t>
  </si>
  <si>
    <t>Trabajador Especializado II (3 Horas)</t>
  </si>
  <si>
    <t>CERTIFICACIóN OCUPACIONAL</t>
  </si>
  <si>
    <t>Trabajador Especializado II (4 Horas)</t>
  </si>
  <si>
    <t>CERRAJERíA</t>
  </si>
  <si>
    <t>Trabajador Especializado II (5 Horas)</t>
  </si>
  <si>
    <t>CIRUGíA CARDIOVASCULAR TORAX</t>
  </si>
  <si>
    <t>Trabajador Especializado II (6 Horas)</t>
  </si>
  <si>
    <t>CIRUGíA GENERAL</t>
  </si>
  <si>
    <t>Trabajador Especializado II (7 Horas)</t>
  </si>
  <si>
    <t>CIRUGíA PEDIáTRICA</t>
  </si>
  <si>
    <t>Trabajador Especializado III</t>
  </si>
  <si>
    <t>CIRUGíA PLáSTICA</t>
  </si>
  <si>
    <t>Trabajador Especializado III (1 Hora)</t>
  </si>
  <si>
    <t>CITOLOGíA</t>
  </si>
  <si>
    <t>Trabajador Especializado III (2 Horas)</t>
  </si>
  <si>
    <t>PREPARACIóN DE ALIMENTOS</t>
  </si>
  <si>
    <t>Trabajador Especializado III (3 Horas)</t>
  </si>
  <si>
    <t>COMERCIO Y SERVICIOS</t>
  </si>
  <si>
    <t>Trabajador Especializado III (4 Horas)</t>
  </si>
  <si>
    <t>COMPUTACIóN</t>
  </si>
  <si>
    <t>Trabajador Especializado III (5 Horas)</t>
  </si>
  <si>
    <t>COMPRAS Y SUMINISTROS</t>
  </si>
  <si>
    <t>Trabajador Especializado III (6 Horas)</t>
  </si>
  <si>
    <t>COMUNICACIONES Y SERVICIOS POSTALES</t>
  </si>
  <si>
    <t>Trabajador Especializado III (7 Horas)</t>
  </si>
  <si>
    <t>COMUNICACIONES TELEFóNICAS</t>
  </si>
  <si>
    <t>Trabajador Especializado Jefe I</t>
  </si>
  <si>
    <t>CONFECCIón INDUSTRIAL</t>
  </si>
  <si>
    <t>Trabajador Especializado Jefe I (1 Hora)</t>
  </si>
  <si>
    <t>CONSERVACIóN Y RESTAURACIóN DE BIENES</t>
  </si>
  <si>
    <t>Trabajador Especializado Jefe I (2 Horas)</t>
  </si>
  <si>
    <t>CONTROL FíSCAL Y PRECIOS</t>
  </si>
  <si>
    <t>Trabajador Especializado Jefe I (3 Horas)</t>
  </si>
  <si>
    <t>CONSERJERíA</t>
  </si>
  <si>
    <t>Trabajador Especializado Jefe I (4 Horas)</t>
  </si>
  <si>
    <t>CONSTRUCCIóN CIVIL</t>
  </si>
  <si>
    <t>Trabajador Especializado Jefe I (5 Horas)</t>
  </si>
  <si>
    <t>CONSTRUCCIONES METALICAS</t>
  </si>
  <si>
    <t>Trabajador Especializado Jefe I (6 Horas)</t>
  </si>
  <si>
    <t>CONSTRUCCIóN NAVAL</t>
  </si>
  <si>
    <t>Trabajador Especializado Jefe I (7 Horas)</t>
  </si>
  <si>
    <t>CONSTRUCCIóN DE PUENTES</t>
  </si>
  <si>
    <t>Trabajador Especializado Jefe II</t>
  </si>
  <si>
    <t>CONSTRUCCIóN Y MANTENIMIENTO DE VíAS</t>
  </si>
  <si>
    <t>Trabajador Especializado Jefe II (1 Hora)</t>
  </si>
  <si>
    <t>CONTABILIDAD</t>
  </si>
  <si>
    <t>Trabajador Especializado Jefe II (2 Horas)</t>
  </si>
  <si>
    <t>CONTROL ADUANERO</t>
  </si>
  <si>
    <t>Trabajador Especializado Jefe II (3 Horas)</t>
  </si>
  <si>
    <t>CONTROL Y DESPACHO COMBUSTIBLES</t>
  </si>
  <si>
    <t>Trabajador Especializado Jefe II (4 Horas)</t>
  </si>
  <si>
    <t>CONTROL SERVICIO TRáNSPORTE TERRESTRE</t>
  </si>
  <si>
    <t>Trabajador Especializado Jefe II (5 Horas)</t>
  </si>
  <si>
    <t>CONTROL DE TRáNSITO AéREO</t>
  </si>
  <si>
    <t>Trabajador Especializado Jefe II (6 Horas)</t>
  </si>
  <si>
    <t>COREOGRAFíA</t>
  </si>
  <si>
    <t>Trabajador Especializado Jefe II (7 Horas)</t>
  </si>
  <si>
    <t>CORRECCIóN DE PRUEBAS</t>
  </si>
  <si>
    <t>Técnico I</t>
  </si>
  <si>
    <t>CORTE Y CONFECCION</t>
  </si>
  <si>
    <t>Técnico I (1 Hora)</t>
  </si>
  <si>
    <t>CUARENTENA AGROPECUARIA</t>
  </si>
  <si>
    <t>Técnico I (2 Horas)</t>
  </si>
  <si>
    <t>CRIMINOLOGíA</t>
  </si>
  <si>
    <t>Técnico I (3 Horas)</t>
  </si>
  <si>
    <t>CUIDADO DE NIÑOS</t>
  </si>
  <si>
    <t>Técnico I (4 Horas)</t>
  </si>
  <si>
    <t>DANZA</t>
  </si>
  <si>
    <t>Técnico I (5 Horas)</t>
  </si>
  <si>
    <t>DACTILOSCOPIA</t>
  </si>
  <si>
    <t>Técnico I (6 Horas)</t>
  </si>
  <si>
    <t>DEPORTES</t>
  </si>
  <si>
    <t>Técnico I (7 Horas)</t>
  </si>
  <si>
    <t>DERECHO</t>
  </si>
  <si>
    <t>Técnico II</t>
  </si>
  <si>
    <t>DERECHO ADMINISTRATIVO</t>
  </si>
  <si>
    <t>Técnico II (1 Hora)</t>
  </si>
  <si>
    <t>DERECHO AGRARIO</t>
  </si>
  <si>
    <t>Técnico II (2 Horas)</t>
  </si>
  <si>
    <t>DERECHO CIVIL</t>
  </si>
  <si>
    <t>Técnico II (3 Horas)</t>
  </si>
  <si>
    <t>DERECHO CONSTITUCIONAL</t>
  </si>
  <si>
    <t>Técnico II (4 Horas)</t>
  </si>
  <si>
    <t>DERECHO CONTENCIOSO ADMINISTRATIVO</t>
  </si>
  <si>
    <t>Técnico II (5 Horas)</t>
  </si>
  <si>
    <t>DERECHO FISCAL</t>
  </si>
  <si>
    <t>Técnico II (6 Horas)</t>
  </si>
  <si>
    <t>DERECHO INTERNACIONAL</t>
  </si>
  <si>
    <t>Técnico II (7 Horas)</t>
  </si>
  <si>
    <t>DERECHO MERCANTIL</t>
  </si>
  <si>
    <t>Técnico III</t>
  </si>
  <si>
    <t>DERECHO PENAL</t>
  </si>
  <si>
    <t>Técnico III (1 Hora)</t>
  </si>
  <si>
    <t>DERECHO DE FAMILIA</t>
  </si>
  <si>
    <t>Técnico III (2 Horas)</t>
  </si>
  <si>
    <t>DERECHO DE HACIENDA</t>
  </si>
  <si>
    <t>Técnico III (3 Horas)</t>
  </si>
  <si>
    <t>DERECHO DE TRABAJO</t>
  </si>
  <si>
    <t>Técnico III (4 Horas)</t>
  </si>
  <si>
    <t>DERECHOS HUMANOS</t>
  </si>
  <si>
    <t>Técnico III (5 Horas)</t>
  </si>
  <si>
    <t>DERMATOLOGíA</t>
  </si>
  <si>
    <t>Técnico III (6 Horas)</t>
  </si>
  <si>
    <t>DESARROLLO DOCENTE</t>
  </si>
  <si>
    <t>Técnico III (7 Horas)</t>
  </si>
  <si>
    <t>DIBUJO</t>
  </si>
  <si>
    <t>Jefe Técnico I</t>
  </si>
  <si>
    <t>PREPARACIóN Y SERVICIOS DE ALIMENTOS</t>
  </si>
  <si>
    <t>Jefe Técnico I (1 Hora)</t>
  </si>
  <si>
    <t>DINAMITERO</t>
  </si>
  <si>
    <t>Jefe Técnico I (2 Horas)</t>
  </si>
  <si>
    <t>DISECCIóN</t>
  </si>
  <si>
    <t>Jefe Técnico I (3 Horas)</t>
  </si>
  <si>
    <t>DISEÑO DE VESTUARIO ARtíSTICO</t>
  </si>
  <si>
    <t>Jefe Técnico I (4 Horas)</t>
  </si>
  <si>
    <t>DIVULGACIóN CULTURAL</t>
  </si>
  <si>
    <t>Jefe Técnico I (5 Horas)</t>
  </si>
  <si>
    <t>DOCENCIA AGRíCOLA</t>
  </si>
  <si>
    <t>Jefe Técnico I (6 Horas)</t>
  </si>
  <si>
    <t>DRAGADO</t>
  </si>
  <si>
    <t>Jefe Técnico I (7 Horas)</t>
  </si>
  <si>
    <t>EBANISTERíA</t>
  </si>
  <si>
    <t xml:space="preserve">Jefe Técnico II </t>
  </si>
  <si>
    <t>ECONOMíA</t>
  </si>
  <si>
    <t>Jefe Técnico II (1 Hora)</t>
  </si>
  <si>
    <t>ECONOMíA AGRíCOLA</t>
  </si>
  <si>
    <t>Jefe Técnico II (2 Horas)</t>
  </si>
  <si>
    <t>EDICIóN CINEMATOGRáFICA</t>
  </si>
  <si>
    <t>Jefe Técnico II (3 Horas)</t>
  </si>
  <si>
    <t>EDICIóN DE ARTES GRáFICAS</t>
  </si>
  <si>
    <t>Jefe Técnico II (4 Horas)</t>
  </si>
  <si>
    <t>EDUCACIóN</t>
  </si>
  <si>
    <t>Jefe Técnico II (5 Horas)</t>
  </si>
  <si>
    <t>educación AUDIOVISUAL</t>
  </si>
  <si>
    <t>Jefe Técnico II (6 Horas)</t>
  </si>
  <si>
    <t>educación bilingüe MAYANCE</t>
  </si>
  <si>
    <t>Jefe Técnico II (7 Horas)</t>
  </si>
  <si>
    <t>educación EXTRAESCOLAR</t>
  </si>
  <si>
    <t>Técnico Profesional I</t>
  </si>
  <si>
    <t>educación OBRERA</t>
  </si>
  <si>
    <t>Técnico Profesional I (1 Hora)</t>
  </si>
  <si>
    <t>educación PARA EL HOGAR</t>
  </si>
  <si>
    <t>Técnico Profesional I (2 Horas)</t>
  </si>
  <si>
    <t>educación ARTíSTICA</t>
  </si>
  <si>
    <t>Técnico Profesional I (3 Horas)</t>
  </si>
  <si>
    <t>EFECTOS MUSICALES</t>
  </si>
  <si>
    <t>Técnico Profesional I (4 Horas)</t>
  </si>
  <si>
    <t>ELABORACIóN EDITORIALES</t>
  </si>
  <si>
    <t>Técnico Profesional I (5 Horas)</t>
  </si>
  <si>
    <t>ELECTRICIDAD</t>
  </si>
  <si>
    <t>Técnico Profesional I (6 Horas)</t>
  </si>
  <si>
    <t>ELECTRóNICA</t>
  </si>
  <si>
    <t>Técnico Profesional I (7 Horas)</t>
  </si>
  <si>
    <t>EMBARQUES</t>
  </si>
  <si>
    <t>Técnico Profesional II</t>
  </si>
  <si>
    <t>ENDOCRINOLOGíA</t>
  </si>
  <si>
    <t>Técnico Profesional II (1 Hora)</t>
  </si>
  <si>
    <t>ENERGIA NUCLEAR</t>
  </si>
  <si>
    <t>Técnico Profesional II (2 Horas)</t>
  </si>
  <si>
    <t>ENFERMERíA</t>
  </si>
  <si>
    <t>Técnico Profesional II (3 Horas)</t>
  </si>
  <si>
    <t>EQUIPOS PESADOS</t>
  </si>
  <si>
    <t>Técnico Profesional II (4 Horas)</t>
  </si>
  <si>
    <t>EPIDEMIOLOGíA</t>
  </si>
  <si>
    <t>Técnico Profesional II (5 Horas)</t>
  </si>
  <si>
    <t>ESCENOGRAFíA</t>
  </si>
  <si>
    <t>Técnico Profesional II (6 Horas)</t>
  </si>
  <si>
    <t>ESPAÑOL</t>
  </si>
  <si>
    <t>Técnico Profesional II (7 Horas)</t>
  </si>
  <si>
    <t>ESTADíSTICA</t>
  </si>
  <si>
    <t>Técnico Profesional III</t>
  </si>
  <si>
    <t>ESTRUCTURAS METALICAS</t>
  </si>
  <si>
    <t>Técnico Profesional III (1 Hora)</t>
  </si>
  <si>
    <t>ESTRUCTURAS NAVALES</t>
  </si>
  <si>
    <t>Técnico Profesional III (2 Horas)</t>
  </si>
  <si>
    <t>ESTUDIOS SOCIALES</t>
  </si>
  <si>
    <t>Técnico Profesional III (3 Horas)</t>
  </si>
  <si>
    <t>ESTUDIOS DE SUELOS PARA FINES AGRíCOLAS</t>
  </si>
  <si>
    <t>Técnico Profesional III (4 Horas)</t>
  </si>
  <si>
    <t>MANEJO DE EXPLOSIVOS</t>
  </si>
  <si>
    <t>Técnico Profesional III (5 Horas)</t>
  </si>
  <si>
    <t>EXTINCIóN DE INCENDIOS</t>
  </si>
  <si>
    <t>Técnico Profesional III (6 Horas)</t>
  </si>
  <si>
    <t>FARMACIA</t>
  </si>
  <si>
    <t>Técnico Profesional III (7 Horas)</t>
  </si>
  <si>
    <t>FARMACOLOGíA CLíNICA</t>
  </si>
  <si>
    <t>Jefe Técnico Profesional I</t>
  </si>
  <si>
    <t>FERROCARRILES</t>
  </si>
  <si>
    <t>Jefe Técnico Profesional I (1 Hora)</t>
  </si>
  <si>
    <t>FILATELIA</t>
  </si>
  <si>
    <t>Jefe Técnico Profesional I (2 Horas)</t>
  </si>
  <si>
    <t>FILMACIóN</t>
  </si>
  <si>
    <t>Jefe Técnico Profesional I (3 Horas)</t>
  </si>
  <si>
    <t>FILOLOGIA</t>
  </si>
  <si>
    <t>Jefe Técnico Profesional I (4 Horas)</t>
  </si>
  <si>
    <t>FINANZAS</t>
  </si>
  <si>
    <t>Jefe Técnico Profesional I (5 Horas)</t>
  </si>
  <si>
    <t>FISIOLOGíA HUMANA</t>
  </si>
  <si>
    <t>Jefe Técnico Profesional I (6 Horas)</t>
  </si>
  <si>
    <t>FISIOTERAPIA</t>
  </si>
  <si>
    <t>Jefe Técnico Profesional I (7 Horas)</t>
  </si>
  <si>
    <t>FITOTECNIA</t>
  </si>
  <si>
    <t>Jefe Técnico Profesional II</t>
  </si>
  <si>
    <t>FONIATRíA</t>
  </si>
  <si>
    <t>Jefe Técnico Profesional II (1 Hora)</t>
  </si>
  <si>
    <t>FONTANERIA</t>
  </si>
  <si>
    <t>Jefe Técnico Profesional II (2 Horas)</t>
  </si>
  <si>
    <t>FORESTAL</t>
  </si>
  <si>
    <t>Jefe Técnico Profesional II (3 Horas)</t>
  </si>
  <si>
    <t>FORMACIóN PROFESIONAL</t>
  </si>
  <si>
    <t>Jefe Técnico Profesional II (4 Horas)</t>
  </si>
  <si>
    <t>FOTOCOMPOSICIóN</t>
  </si>
  <si>
    <t>Jefe Técnico Profesional II (5 Horas)</t>
  </si>
  <si>
    <t>FOTOGRABACIóN</t>
  </si>
  <si>
    <t>Jefe Técnico Profesional II (6 Horas)</t>
  </si>
  <si>
    <t>FOTOGRAFíA</t>
  </si>
  <si>
    <t>Jefe Técnico Profesional II (7 Horas)</t>
  </si>
  <si>
    <t>FOTOGRAMETRíA</t>
  </si>
  <si>
    <t>Jefe Técnico Profesional III</t>
  </si>
  <si>
    <t>FUNDICIóN</t>
  </si>
  <si>
    <t>Jefe Técnico Profesional III (1 Hora)</t>
  </si>
  <si>
    <t>GASTROENTEROLOGíA</t>
  </si>
  <si>
    <t>Jefe Técnico Profesional III (2 Horas)</t>
  </si>
  <si>
    <t>TERAPIA DEL LENGUAJE</t>
  </si>
  <si>
    <t>Jefe Técnico Profesional III (3 Horas)</t>
  </si>
  <si>
    <t>GENéTICA HUMANA</t>
  </si>
  <si>
    <t>Jefe Técnico Profesional III (4 Horas)</t>
  </si>
  <si>
    <t>GEODESIA</t>
  </si>
  <si>
    <t>Jefe Técnico Profesional III (5 Horas)</t>
  </si>
  <si>
    <t>GEODESIA CARTOGRAFíA</t>
  </si>
  <si>
    <t>Jefe Técnico Profesional III (6 Horas)</t>
  </si>
  <si>
    <t>GEOFíSICA</t>
  </si>
  <si>
    <t>Jefe Técnico Profesional III (7 Horas)</t>
  </si>
  <si>
    <t>GEOGRAFíA</t>
  </si>
  <si>
    <t>Técnico en Informática I</t>
  </si>
  <si>
    <t>GEOLOGíA</t>
  </si>
  <si>
    <t>Técnico en Informática II</t>
  </si>
  <si>
    <t>GERIATRíA</t>
  </si>
  <si>
    <t>Técnico Profesional en Informática I</t>
  </si>
  <si>
    <t>GINECOLOGíA</t>
  </si>
  <si>
    <t>Técnico Profesional en Informática II</t>
  </si>
  <si>
    <t>GINECOLOGíA Y OBSTETRICIA</t>
  </si>
  <si>
    <t>Técnico Profesional en Informática III</t>
  </si>
  <si>
    <t>GRABADOS EN ACERO</t>
  </si>
  <si>
    <t>Técnico Profesional en Informática IV</t>
  </si>
  <si>
    <t>RESGUARDO Y VIGILANCIA</t>
  </si>
  <si>
    <t xml:space="preserve">Jefe Técnico Profesional en Informática </t>
  </si>
  <si>
    <t>GUIONAJE</t>
  </si>
  <si>
    <t>Profesional I</t>
  </si>
  <si>
    <t>HEMATOLOGíA</t>
  </si>
  <si>
    <t>Profesional I (1 Hora)</t>
  </si>
  <si>
    <t>HERRERíA</t>
  </si>
  <si>
    <t>Profesional I (2 Horas)</t>
  </si>
  <si>
    <t>HIDROGEOLOGíA</t>
  </si>
  <si>
    <t>Profesional I (3 Horas)</t>
  </si>
  <si>
    <t>HIDROMETRíA</t>
  </si>
  <si>
    <t>Profesional I (4 Horas)</t>
  </si>
  <si>
    <t>HISTORIA</t>
  </si>
  <si>
    <t>Profesional I (5 Horas)</t>
  </si>
  <si>
    <t>HOJALATERíA</t>
  </si>
  <si>
    <t>Profesional I (6 Horas)</t>
  </si>
  <si>
    <t>HOTELERíA</t>
  </si>
  <si>
    <t>Profesional I (7 Horas)</t>
  </si>
  <si>
    <t>ILUSTRACIóN</t>
  </si>
  <si>
    <t>Profesional II</t>
  </si>
  <si>
    <t>IMPRESIóN</t>
  </si>
  <si>
    <t>Profesional II (1 Hora)</t>
  </si>
  <si>
    <t>INDUSTRIA Y COMERCIO</t>
  </si>
  <si>
    <t>Profesional II (2 Horas)</t>
  </si>
  <si>
    <t>INFECTOLOGíA</t>
  </si>
  <si>
    <t>Profesional II (3 Horas)</t>
  </si>
  <si>
    <t>INFORMACIóN Y AERONáUTICA</t>
  </si>
  <si>
    <t>Profesional II (4 Horas)</t>
  </si>
  <si>
    <t>INGENIERíA AGRíCOLA</t>
  </si>
  <si>
    <t>Profesional II (5 Horas)</t>
  </si>
  <si>
    <t>ingeniería CIVIL</t>
  </si>
  <si>
    <t>Profesional II (6 Horas)</t>
  </si>
  <si>
    <t>ingeniería ELéCTRICA</t>
  </si>
  <si>
    <t>Profesional II (7 Horas)</t>
  </si>
  <si>
    <t>ingeniería EN SISTEMAS DE RADAR</t>
  </si>
  <si>
    <t>Profesional III</t>
  </si>
  <si>
    <t>ingeniería FORESTAL</t>
  </si>
  <si>
    <t>Profesional III (1 Hora)</t>
  </si>
  <si>
    <t>ingeniería INDUSTRIAL</t>
  </si>
  <si>
    <t>Profesional III (2 Horas)</t>
  </si>
  <si>
    <t>ingeniería MECáNICA</t>
  </si>
  <si>
    <t>Profesional III (3 Horas)</t>
  </si>
  <si>
    <t>ingeniería QUíMICA</t>
  </si>
  <si>
    <t>Profesional III (4 Horas)</t>
  </si>
  <si>
    <t>ingeniería SANITARIA</t>
  </si>
  <si>
    <t>Profesional III (5 Horas)</t>
  </si>
  <si>
    <t>INGLéS TéCNICO</t>
  </si>
  <si>
    <t>Profesional III (6 Horas)</t>
  </si>
  <si>
    <t>INSPECCIóN DE MONUMENTOS</t>
  </si>
  <si>
    <t>Profesional III (7 Horas)</t>
  </si>
  <si>
    <t>INSPECCIóN SANITARIA ALIMENTOS PECUARIOS</t>
  </si>
  <si>
    <t>Profesional Jefe I</t>
  </si>
  <si>
    <t>INSTRUCCIóN VOCACIONAL</t>
  </si>
  <si>
    <t>Profesional Jefe I (1 Hora)</t>
  </si>
  <si>
    <t>INVESTIGACIóN DELICTIVA</t>
  </si>
  <si>
    <t>Profesional Jefe I (2 Horas)</t>
  </si>
  <si>
    <t>INVESTIGACIóN EDUCATIVA</t>
  </si>
  <si>
    <t>Profesional Jefe I (3 Horas)</t>
  </si>
  <si>
    <t>INVESTIGACIóN OCUPACIONAL</t>
  </si>
  <si>
    <t>Profesional Jefe I (4 Horas)</t>
  </si>
  <si>
    <t>INVESTIGACIóN SOCIAL</t>
  </si>
  <si>
    <t>Profesional Jefe I (5 Horas)</t>
  </si>
  <si>
    <t>JARDINERíA</t>
  </si>
  <si>
    <t>Profesional Jefe I (6 Horas)</t>
  </si>
  <si>
    <t>LABORATORIO</t>
  </si>
  <si>
    <t>Profesional Jefe I (7 Horas)</t>
  </si>
  <si>
    <t>LABORES AGríCOLAS Y PECUARIAS</t>
  </si>
  <si>
    <t>Profesional Jefe II</t>
  </si>
  <si>
    <t>LAVANDERíA</t>
  </si>
  <si>
    <t>Profesional Jefe II (1 Hora)</t>
  </si>
  <si>
    <t>LENGUA MAYANCE</t>
  </si>
  <si>
    <t>Profesional Jefe II (2 Horas)</t>
  </si>
  <si>
    <t>LEVANTADO DE TEXTOS</t>
  </si>
  <si>
    <t>Profesional Jefe II (3 Horas)</t>
  </si>
  <si>
    <t>LOCUCIóN</t>
  </si>
  <si>
    <t>Profesional Jefe II (4 Horas)</t>
  </si>
  <si>
    <t>LUBRICACIóN AUTOMOTRIZ</t>
  </si>
  <si>
    <t>Profesional Jefe II (5 Horas)</t>
  </si>
  <si>
    <t>LUCHA CONTRA INSECTOS</t>
  </si>
  <si>
    <t>Profesional Jefe II (6 Horas)</t>
  </si>
  <si>
    <t>LUMINOTECNIA</t>
  </si>
  <si>
    <t>Profesional Jefe II (7 Horas)</t>
  </si>
  <si>
    <t>MALARIA</t>
  </si>
  <si>
    <t>Profesional Jefe III</t>
  </si>
  <si>
    <t>MANEJO DE FONDOS</t>
  </si>
  <si>
    <t>Profesional Jefe III (1 Hora)</t>
  </si>
  <si>
    <t>MANTENIMIENTO DE AERONAVE</t>
  </si>
  <si>
    <t>Profesional Jefe III (2 Horas)</t>
  </si>
  <si>
    <t>MANTENIMIENTO DE EQUIPO DE EXTINCIóN</t>
  </si>
  <si>
    <t>Profesional Jefe III (3 Horas)</t>
  </si>
  <si>
    <t>CONSTRUCCIóN Y MANTENIMIENTO DE EDIFICIOS</t>
  </si>
  <si>
    <t>Profesional Jefe III (4 Horas)</t>
  </si>
  <si>
    <t>Manualidades</t>
  </si>
  <si>
    <t>Profesional Jefe III (5 Horas)</t>
  </si>
  <si>
    <t>MAQUILLAJE Y PEINADO</t>
  </si>
  <si>
    <t>Profesional Jefe III (6 Horas)</t>
  </si>
  <si>
    <t>MAQUINARIA AGRíCOLA</t>
  </si>
  <si>
    <t>Profesional Jefe III (7 Horas)</t>
  </si>
  <si>
    <t>MAQUINARIA PESADA</t>
  </si>
  <si>
    <t>Oficinista I</t>
  </si>
  <si>
    <t>MATERIAL DIDáCTICO</t>
  </si>
  <si>
    <t>Oficinista II</t>
  </si>
  <si>
    <t>MATEMáTICAS</t>
  </si>
  <si>
    <t>Oficinista III</t>
  </si>
  <si>
    <t>MECANICA</t>
  </si>
  <si>
    <t>Oficinista IV</t>
  </si>
  <si>
    <t>MECANOGRAFíA</t>
  </si>
  <si>
    <t>Secretario Oficinista</t>
  </si>
  <si>
    <t>MEDICINA</t>
  </si>
  <si>
    <t>Secretario Ejecutivo I</t>
  </si>
  <si>
    <t>MEDICINA FAMILIAR</t>
  </si>
  <si>
    <t>Secretario Ejecutivo II</t>
  </si>
  <si>
    <t>MEDICINA FíSICA Y Rehabilitación</t>
  </si>
  <si>
    <t>Secretario Ejecutivo III</t>
  </si>
  <si>
    <t>MEDICINA INTERNA</t>
  </si>
  <si>
    <t>Secretario Ejecutivo IV</t>
  </si>
  <si>
    <t>MEDICINA LEGAL</t>
  </si>
  <si>
    <t>Secretario Ejecutivo V</t>
  </si>
  <si>
    <t>MEDICINA NUCLEAR</t>
  </si>
  <si>
    <t>MEDICINA PSICOSOMáTICA</t>
  </si>
  <si>
    <t>Secretario Ejecutivo Ministerial II</t>
  </si>
  <si>
    <t>MEDICINA DEL DEPORTE</t>
  </si>
  <si>
    <t>Técnico Artístico I</t>
  </si>
  <si>
    <t>TRABAJOS CON FINES TOPOGRáFICOS</t>
  </si>
  <si>
    <t>Técnico Artístico I (1 Hora)</t>
  </si>
  <si>
    <t>MENSAJERíA</t>
  </si>
  <si>
    <t>Técnico Artístico I (2 Horas)</t>
  </si>
  <si>
    <t>METEOROLOGíA</t>
  </si>
  <si>
    <t>Técnico Artístico I (3 Horas)</t>
  </si>
  <si>
    <t>METODOLOGíA</t>
  </si>
  <si>
    <t>Técnico Artístico I (4 Horas)</t>
  </si>
  <si>
    <t>MICROBIOLOGíA</t>
  </si>
  <si>
    <t>Técnico Artístico I (5 Horas)</t>
  </si>
  <si>
    <t>MICROFILMACIóN</t>
  </si>
  <si>
    <t>Técnico Artístico I (6 Horas)</t>
  </si>
  <si>
    <t>MIGRACIóN</t>
  </si>
  <si>
    <t>Técnico Artístico I (7 Horas)</t>
  </si>
  <si>
    <t>MINERALOGíA</t>
  </si>
  <si>
    <t>Técnico Artístico II</t>
  </si>
  <si>
    <t>MUSEOLOGíA</t>
  </si>
  <si>
    <t>Técnico Artístico II (1 Hora)</t>
  </si>
  <si>
    <t>MúSICA</t>
  </si>
  <si>
    <t>Técnico Artístico II (2 Horas)</t>
  </si>
  <si>
    <t>NATACIóN</t>
  </si>
  <si>
    <t>Técnico Artístico II (3 Horas)</t>
  </si>
  <si>
    <t>NAVEGACIóN</t>
  </si>
  <si>
    <t>Técnico Artístico II (4 Horas)</t>
  </si>
  <si>
    <t>NAVEGACIóN Y PESCA</t>
  </si>
  <si>
    <t>Técnico Artístico II (5 Horas)</t>
  </si>
  <si>
    <t>NECROPSIAS</t>
  </si>
  <si>
    <t>Técnico Artístico II (6 Horas)</t>
  </si>
  <si>
    <t>NEFROLOGíA</t>
  </si>
  <si>
    <t>Técnico Artístico II (7 Horas)</t>
  </si>
  <si>
    <t>NEUMOLOGíA</t>
  </si>
  <si>
    <t>Técnico Artístico III</t>
  </si>
  <si>
    <t>NEUROCIRUGíA</t>
  </si>
  <si>
    <t>Técnico Artístico III (1 Hora)</t>
  </si>
  <si>
    <t>NEUROLOGíA</t>
  </si>
  <si>
    <t>Técnico Artístico III (2 Horas)</t>
  </si>
  <si>
    <t>NIVELACIóN LINEAL</t>
  </si>
  <si>
    <t>Técnico Artístico III (3 Horas)</t>
  </si>
  <si>
    <t>NIVELACIóN DE SUELOS</t>
  </si>
  <si>
    <t>Técnico Artístico III (4 Horas)</t>
  </si>
  <si>
    <t>NOTARIADO</t>
  </si>
  <si>
    <t>Técnico Artístico III (5 Horas)</t>
  </si>
  <si>
    <t>NOTIFICACIóN</t>
  </si>
  <si>
    <t>Técnico Artístico III (6 Horas)</t>
  </si>
  <si>
    <t>NUTRICIóN</t>
  </si>
  <si>
    <t>Técnico Artístico III (7 Horas)</t>
  </si>
  <si>
    <t>OBSTETRICIA</t>
  </si>
  <si>
    <t>Jefe Técnico Artístico I</t>
  </si>
  <si>
    <t>ODONTOLOGíA</t>
  </si>
  <si>
    <t>Jefe Técnico Artístico I (1 Hora)</t>
  </si>
  <si>
    <t>OFICINA</t>
  </si>
  <si>
    <t>Jefe Técnico Artístico I (2 Horas)</t>
  </si>
  <si>
    <t>OFICIOS DOMéSTICOS</t>
  </si>
  <si>
    <t>Jefe Técnico Artístico I (3 Horas)</t>
  </si>
  <si>
    <t>OFTALMOLOGíA</t>
  </si>
  <si>
    <t>Jefe Técnico Artístico I (4 Horas)</t>
  </si>
  <si>
    <t>ONCOCERCOSIS</t>
  </si>
  <si>
    <t>Jefe Técnico Artístico I (5 Horas)</t>
  </si>
  <si>
    <t>ONCOLOGíA MéDICA</t>
  </si>
  <si>
    <t>Jefe Técnico Artístico I (6 Horas)</t>
  </si>
  <si>
    <t>ONCOLOGíA QUIRúRGICA</t>
  </si>
  <si>
    <t>Jefe Técnico Artístico I (7 Horas)</t>
  </si>
  <si>
    <t>OPERACIóN AERO-PORTUARIA</t>
  </si>
  <si>
    <t xml:space="preserve">Jefe Técnico Artístico II </t>
  </si>
  <si>
    <t>OPERACIóN EQUIPO PROYECCIóN</t>
  </si>
  <si>
    <t>Jefe Técnico Artístico II (1 Hora)</t>
  </si>
  <si>
    <t>Operación DE BáSCULA</t>
  </si>
  <si>
    <t>Jefe Técnico Artístico II (2 Horas)</t>
  </si>
  <si>
    <t>Operación DE COMPUTADOR</t>
  </si>
  <si>
    <t>Jefe Técnico Artístico II (3 Horas)</t>
  </si>
  <si>
    <t>Operación DE MAQUINAS AUX. DE COMPUTACIóN</t>
  </si>
  <si>
    <t>Jefe Técnico Artístico II (4 Horas)</t>
  </si>
  <si>
    <t>Operación DE MAQUINAS DE CONTABILIDAD</t>
  </si>
  <si>
    <t>Jefe Técnico Artístico II (5 Horas)</t>
  </si>
  <si>
    <t>Operación DE MAQUINAS DE ESCRIBIR BRAILLE</t>
  </si>
  <si>
    <t>Jefe Técnico Artístico II (6 Horas)</t>
  </si>
  <si>
    <t>Operación DE MAQUINAS REPRODUCTORAS</t>
  </si>
  <si>
    <t>Jefe Técnico Artístico II (7 Horas)</t>
  </si>
  <si>
    <t>Operación DE MAQUINARIA PESADA</t>
  </si>
  <si>
    <t>Subdirector Técnico I</t>
  </si>
  <si>
    <t>Operación DE RADIO</t>
  </si>
  <si>
    <t>Subdirector Técnico I (1 Hora)</t>
  </si>
  <si>
    <t>óPTICA</t>
  </si>
  <si>
    <t>Subdirector Técnico I (2 Horas)</t>
  </si>
  <si>
    <t>OPTOMETRíA</t>
  </si>
  <si>
    <t>Subdirector Técnico I (3 Horas)</t>
  </si>
  <si>
    <t>ORIENTACIóN</t>
  </si>
  <si>
    <t>Subdirector Técnico I (4 Horas)</t>
  </si>
  <si>
    <t>ORGANIZACIóN Y MétODOS</t>
  </si>
  <si>
    <t>Subdirector Técnico I (5 Horas)</t>
  </si>
  <si>
    <t>ORQUESTACIóN</t>
  </si>
  <si>
    <t>Subdirector Técnico I (6 Horas)</t>
  </si>
  <si>
    <t>ORTOPEDIA</t>
  </si>
  <si>
    <t>Subdirector Técnico I (7 Horas)</t>
  </si>
  <si>
    <t>ORTOPEDIA Y TRAUMATOLOGíA</t>
  </si>
  <si>
    <t>Subdirector Técnico II</t>
  </si>
  <si>
    <t>OTORRINOLARINGOLOGíA</t>
  </si>
  <si>
    <t>Subdirector Técnico II (1 Hora)</t>
  </si>
  <si>
    <t>PALEOGRAFíA</t>
  </si>
  <si>
    <t>Subdirector Técnico II (2 Horas)</t>
  </si>
  <si>
    <t>PANADERíA</t>
  </si>
  <si>
    <t>Subdirector Técnico II (3 Horas)</t>
  </si>
  <si>
    <t>PARQUES NACIONALES</t>
  </si>
  <si>
    <t>Subdirector Técnico II (4 Horas)</t>
  </si>
  <si>
    <t>PATOLOGíA</t>
  </si>
  <si>
    <t>Subdirector Técnico II (5 Horas)</t>
  </si>
  <si>
    <t>PATOLOGíA FORENSE</t>
  </si>
  <si>
    <t>Subdirector Técnico II (6 Horas)</t>
  </si>
  <si>
    <t>PAVIMENTOS</t>
  </si>
  <si>
    <t>Subdirector Técnico II (7 Horas)</t>
  </si>
  <si>
    <t>PECUARIA</t>
  </si>
  <si>
    <t>Subdirector Técnico III</t>
  </si>
  <si>
    <t>PEDAGOGíA</t>
  </si>
  <si>
    <t>Subdirector Técnico III (1 Hora)</t>
  </si>
  <si>
    <t>PEDIATRíA</t>
  </si>
  <si>
    <t>Subdirector Técnico III (2 Horas)</t>
  </si>
  <si>
    <t>PERFORACIóN DE POZOS</t>
  </si>
  <si>
    <t>Subdirector Técnico III (3 Horas)</t>
  </si>
  <si>
    <t>PERFORACIóN DE SUELOS</t>
  </si>
  <si>
    <t>Subdirector Técnico III (4 Horas)</t>
  </si>
  <si>
    <t>PERIODISMO</t>
  </si>
  <si>
    <t>Subdirector Técnico III (5 Horas)</t>
  </si>
  <si>
    <t>PETROGRAFíA</t>
  </si>
  <si>
    <t>Subdirector Técnico III (6 Horas)</t>
  </si>
  <si>
    <t>PESCA</t>
  </si>
  <si>
    <t>Subdirector Técnico III (7 Horas)</t>
  </si>
  <si>
    <t>PESCA Y VIDA SILVESTRE</t>
  </si>
  <si>
    <t>Director Técnico I</t>
  </si>
  <si>
    <t>PINTURA</t>
  </si>
  <si>
    <t>Director Técnico I (1 Hora)</t>
  </si>
  <si>
    <t>PLANIFICACIóN</t>
  </si>
  <si>
    <t>Director Técnico I (2 Horas)</t>
  </si>
  <si>
    <t>PLOMERíA</t>
  </si>
  <si>
    <t>Director Técnico I (3 Horas)</t>
  </si>
  <si>
    <t>PRESUPUESTO</t>
  </si>
  <si>
    <t>Director Técnico I (4 Horas)</t>
  </si>
  <si>
    <t>PROCESAMIENTO DE MATERIALES DE CONSTRUCCIóN</t>
  </si>
  <si>
    <t>Director Técnico I (5 Horas)</t>
  </si>
  <si>
    <t>PRODUCCIóN CINEMATOGRáFICA</t>
  </si>
  <si>
    <t>Director Técnico I (6 Horas)</t>
  </si>
  <si>
    <t>PROMOCIóN CULTURAL Y DEPORTIVA</t>
  </si>
  <si>
    <t>Director Técnico I (7 Horas)</t>
  </si>
  <si>
    <t>PROGRAMACIóN MUSICAL</t>
  </si>
  <si>
    <t>Director Técnico II</t>
  </si>
  <si>
    <t>PROMOCIóN EDUCATIVA</t>
  </si>
  <si>
    <t>Director Técnico II (1 Hora)</t>
  </si>
  <si>
    <t>PROMOCIóN SOCIAL</t>
  </si>
  <si>
    <t>Director Técnico II (2 Horas)</t>
  </si>
  <si>
    <t>PROTECCIóN Y PREVENCIóN</t>
  </si>
  <si>
    <t>Director Técnico II (3 Horas)</t>
  </si>
  <si>
    <t>PSICOLOGíA</t>
  </si>
  <si>
    <t>Director Técnico II (4 Horas)</t>
  </si>
  <si>
    <t>PSIQUIATRIA GENERAL</t>
  </si>
  <si>
    <t>Director Técnico II (5 Horas)</t>
  </si>
  <si>
    <t>PSIQUIATRIA PEDIATRICA</t>
  </si>
  <si>
    <t>Director Técnico II (6 Horas)</t>
  </si>
  <si>
    <t>QUíMICA</t>
  </si>
  <si>
    <t>Director Técnico II (7 Horas)</t>
  </si>
  <si>
    <t>RADIO Y TELEVISIóN</t>
  </si>
  <si>
    <t>Director Técnico III</t>
  </si>
  <si>
    <t>RADIODIFUSIóN</t>
  </si>
  <si>
    <t>Director Técnico III (1 Hora)</t>
  </si>
  <si>
    <t>RADIOLOGíA</t>
  </si>
  <si>
    <t>Director Técnico III (2 Horas)</t>
  </si>
  <si>
    <t>RADIO-Operación NAVAL</t>
  </si>
  <si>
    <t>Director Técnico III (3 Horas)</t>
  </si>
  <si>
    <t>RADIOTECNIA</t>
  </si>
  <si>
    <t>Director Técnico III (4 Horas)</t>
  </si>
  <si>
    <t>RADIOTELEGRAFíA</t>
  </si>
  <si>
    <t>Director Técnico III (5 Horas)</t>
  </si>
  <si>
    <t>RADIOTERAPIA</t>
  </si>
  <si>
    <t>Director Técnico III (6 Horas)</t>
  </si>
  <si>
    <t>RECAUDACIón</t>
  </si>
  <si>
    <t>Director Técnico III (7 Horas)</t>
  </si>
  <si>
    <t>RECEPCIóN IMPUESTOS</t>
  </si>
  <si>
    <t>Paramédico I</t>
  </si>
  <si>
    <t>REFRIGERACIón</t>
  </si>
  <si>
    <t>Paramédico II</t>
  </si>
  <si>
    <t>REFRIGERACIóN Y AIRE ACONDICIONADO</t>
  </si>
  <si>
    <t>Paramédico III</t>
  </si>
  <si>
    <t>REGISTRO DE DOCUMENTOS PúBLICOS</t>
  </si>
  <si>
    <t>Paramédico IV</t>
  </si>
  <si>
    <t>Rehabilitación</t>
  </si>
  <si>
    <t>Paramédico Jefe I</t>
  </si>
  <si>
    <t>Rehabilitación FíSICA</t>
  </si>
  <si>
    <t>Paramédico Jefe II</t>
  </si>
  <si>
    <t>Rehabilitación OCUPACIONAL</t>
  </si>
  <si>
    <t>Paramédico Jefe III</t>
  </si>
  <si>
    <t>RELACIONES INTERNACIONALES</t>
  </si>
  <si>
    <t>Asistente Profesional I</t>
  </si>
  <si>
    <t>RELACIONES LABORALES</t>
  </si>
  <si>
    <t>Asistente Profesional II</t>
  </si>
  <si>
    <t>RELACIONES PúblicaS</t>
  </si>
  <si>
    <t>Asistente Profesional III</t>
  </si>
  <si>
    <t>REPARACIóN DE ACUMULADORES</t>
  </si>
  <si>
    <t>Asistente Profesional IV</t>
  </si>
  <si>
    <t>REPARACIóN DE EQUIPO CINEMATOGRáFICO</t>
  </si>
  <si>
    <t>Asistente Profesional Jefe</t>
  </si>
  <si>
    <t>REPARACIóN DE MAQUINARIA PESADA</t>
  </si>
  <si>
    <t>Asesor Profesional Especializado I</t>
  </si>
  <si>
    <t>REPORTAJE</t>
  </si>
  <si>
    <t>Asesor Profesional Especializado I (1 Hora)</t>
  </si>
  <si>
    <t>REPRODUCCIóN DE MATERIALES</t>
  </si>
  <si>
    <t>Asesor Profesional Especializado I (2 Horas)</t>
  </si>
  <si>
    <t>REUMATOLOGíA</t>
  </si>
  <si>
    <t>Asesor Profesional Especializado I (3 Horas)</t>
  </si>
  <si>
    <t>SANEAMIENTO AMBIENTAL</t>
  </si>
  <si>
    <t>Asesor Profesional Especializado I (4 Horas)</t>
  </si>
  <si>
    <t>SALUD COMUNITARIA</t>
  </si>
  <si>
    <t>Asesor Profesional Especializado I (5 Horas)</t>
  </si>
  <si>
    <t>SALUD OCUPACIONAL</t>
  </si>
  <si>
    <t>Asesor Profesional Especializado I (6 Horas)</t>
  </si>
  <si>
    <t>SALUD Pública</t>
  </si>
  <si>
    <t>Asesor Profesional Especializado I (7 Horas)</t>
  </si>
  <si>
    <t>SALUD RURAL</t>
  </si>
  <si>
    <t>Asesor Profesional Especializado II</t>
  </si>
  <si>
    <t>SALVAVIDAS</t>
  </si>
  <si>
    <t>Asesor Profesional Especializado II (1 Hora)</t>
  </si>
  <si>
    <t>SASTRERíA</t>
  </si>
  <si>
    <t>Asesor Profesional Especializado II (2 Horas)</t>
  </si>
  <si>
    <t>SECRETARIADO COMERCIAL</t>
  </si>
  <si>
    <t>Asesor Profesional Especializado II (3 Horas)</t>
  </si>
  <si>
    <t>SEGURIDAD E HIGIENE DE TRABAJO</t>
  </si>
  <si>
    <t>Asesor Profesional Especializado II (4 Horas)</t>
  </si>
  <si>
    <t>SEPARACIóN DE COLORES</t>
  </si>
  <si>
    <t>Asesor Profesional Especializado II (5 Horas)</t>
  </si>
  <si>
    <t>SERIGRAFíA</t>
  </si>
  <si>
    <t>Asesor Profesional Especializado II (6 Horas)</t>
  </si>
  <si>
    <t>SISMOLOGíA</t>
  </si>
  <si>
    <t>Asesor Profesional Especializado II (7 Horas)</t>
  </si>
  <si>
    <t>SOCIOLOGíA</t>
  </si>
  <si>
    <t>Asesor Profesional Especializado III</t>
  </si>
  <si>
    <t>SOLDADURA</t>
  </si>
  <si>
    <t>Asesor Profesional Especializado III (1 Hora)</t>
  </si>
  <si>
    <t>TAQUIGRAFíA</t>
  </si>
  <si>
    <t>Asesor Profesional Especializado III (2 Horas)</t>
  </si>
  <si>
    <t>TAPICERIA</t>
  </si>
  <si>
    <t>Asesor Profesional Especializado III (3 Horas)</t>
  </si>
  <si>
    <t>TASACIóN</t>
  </si>
  <si>
    <t>Asesor Profesional Especializado III (4 Horas)</t>
  </si>
  <si>
    <t>TEATRO</t>
  </si>
  <si>
    <t>Asesor Profesional Especializado III (5 Horas)</t>
  </si>
  <si>
    <t>TEATROLOGíA</t>
  </si>
  <si>
    <t>Asesor Profesional Especializado III (6 Horas)</t>
  </si>
  <si>
    <t>TéCNICAS AUDIOVISUALES</t>
  </si>
  <si>
    <t>Asesor Profesional Especializado III (7 Horas)</t>
  </si>
  <si>
    <t>TECNOLOGíA DE ALIMENTOS</t>
  </si>
  <si>
    <t>Asesor Profesional Especializado IV</t>
  </si>
  <si>
    <t>Operación DE TELEFéRICO</t>
  </si>
  <si>
    <t>Asesor Profesional Especializado IV (1 Hora)</t>
  </si>
  <si>
    <t>TELEFONíA</t>
  </si>
  <si>
    <t>Asesor Profesional Especializado IV (2 Horas)</t>
  </si>
  <si>
    <t>TELEGRAFIA</t>
  </si>
  <si>
    <t>Asesor Profesional Especializado IV (3 Horas)</t>
  </si>
  <si>
    <t>TELETIPO</t>
  </si>
  <si>
    <t>Asesor Profesional Especializado IV (4 Horas)</t>
  </si>
  <si>
    <t>TOPOGRAFíA</t>
  </si>
  <si>
    <t>Asesor Profesional Especializado IV (5 Horas)</t>
  </si>
  <si>
    <t>TURISMO</t>
  </si>
  <si>
    <t>Asesor Profesional Especializado IV (6 Horas)</t>
  </si>
  <si>
    <t>TRADUCCIóN</t>
  </si>
  <si>
    <t>Asesor Profesional Especializado IV (7 Horas)</t>
  </si>
  <si>
    <t>TRABAJO SOCIAL</t>
  </si>
  <si>
    <t>TRáNSITO</t>
  </si>
  <si>
    <t>UROLOGíA</t>
  </si>
  <si>
    <t>UTILERíA TEATRAL</t>
  </si>
  <si>
    <t>VALUACIóN DE BIENES INMUEBLES</t>
  </si>
  <si>
    <t>VEHíCULOS ACUáTICOS</t>
  </si>
  <si>
    <t>VEHíCULOS FERROVIARIOS</t>
  </si>
  <si>
    <t>CONDUCCIóN DE VEHíCULOS</t>
  </si>
  <si>
    <t>PUBLICIDAD</t>
  </si>
  <si>
    <t>VETERINARIA</t>
  </si>
  <si>
    <t>VIALIDAD</t>
  </si>
  <si>
    <t>Operación Y MANTENIMIENTO MAQUINARIA Y EQUIPO</t>
  </si>
  <si>
    <t>ZAPATERíA</t>
  </si>
  <si>
    <t>ZOOTECNIA</t>
  </si>
  <si>
    <t>ASESORíA JURídICA</t>
  </si>
  <si>
    <t>ASESORíA TéCNICA</t>
  </si>
  <si>
    <t>Administración áREAS DE SALUD</t>
  </si>
  <si>
    <t>CIENCIAS SOCIALES</t>
  </si>
  <si>
    <t>SEGURIDAD PERSONAL</t>
  </si>
  <si>
    <t>INSPECCIóN DE TRABAJO</t>
  </si>
  <si>
    <t>GEOQUíMICA</t>
  </si>
  <si>
    <t>PRUEBA DE MATERIALES Y SUELOS</t>
  </si>
  <si>
    <t>FONOAUDIOLOGíA</t>
  </si>
  <si>
    <t>Administración ALIMENTARIA</t>
  </si>
  <si>
    <t>Operación PLANTA ELéCTRICA</t>
  </si>
  <si>
    <t>ROPERíA</t>
  </si>
  <si>
    <t>TERAPIA OCUPACIONAL</t>
  </si>
  <si>
    <t>educación ESPECIAL</t>
  </si>
  <si>
    <t>INHALOTERAPíA</t>
  </si>
  <si>
    <t>ACTIVIDADES RELIGIOSAS</t>
  </si>
  <si>
    <t>Operación AUTOCLAVE</t>
  </si>
  <si>
    <t>Operación DE EQUIPO MéDICO</t>
  </si>
  <si>
    <t>CONDUCCIóN DE AERONAVES</t>
  </si>
  <si>
    <t>CALIFICACIóN DE ESPECTACULOS PúBLICOS</t>
  </si>
  <si>
    <t>GRABACIóN Y SONIDO</t>
  </si>
  <si>
    <t>DIRECCIóN ARTíSTICA</t>
  </si>
  <si>
    <t>TRAMOYA</t>
  </si>
  <si>
    <t>INFORMáTICA</t>
  </si>
  <si>
    <t>PROGRAMACIóN Y MANTENIMIENTO DE SISTEMAS</t>
  </si>
  <si>
    <t>MISCELANEOS</t>
  </si>
  <si>
    <t>CONSERVACIóN MEDIO AMBIENTE</t>
  </si>
  <si>
    <t>EVALUADOR DE PROYECTOS</t>
  </si>
  <si>
    <t>PROCESAMIENTO DE PRODUCTOS LáCTEOS</t>
  </si>
  <si>
    <t>Administración Y RECREACIóN</t>
  </si>
  <si>
    <t>ACTIVIDADES DE ASISTENCIA Y SOCORRO</t>
  </si>
  <si>
    <t>OperacionES PORTUARIAS</t>
  </si>
  <si>
    <t>HIDROOCEONOGRAFíA</t>
  </si>
  <si>
    <t>EPIDEMIOLOGíA EN MALARIA</t>
  </si>
  <si>
    <t>PREVENCION DE ENFERMEDADES ENDEMICAS</t>
  </si>
  <si>
    <t>AEDES AEGYPTI</t>
  </si>
  <si>
    <t>EPIDEMIOLOGíA EN ONCOCERCOSIS</t>
  </si>
  <si>
    <t>ENTOMOLOGíA EN ONCOCERCOSIS</t>
  </si>
  <si>
    <t>COOperación TéCNICA</t>
  </si>
  <si>
    <t>INSTRUCCIóN</t>
  </si>
  <si>
    <t>VENTAS</t>
  </si>
  <si>
    <t>DOCUMENTACIóN TéCNICA</t>
  </si>
  <si>
    <t>MEDICINA EN GUARDIA Y TURNO</t>
  </si>
  <si>
    <t>ORTESIS</t>
  </si>
  <si>
    <t>OperacionES MARíTIMAS</t>
  </si>
  <si>
    <t>TORNO</t>
  </si>
  <si>
    <t>PROMOCIóN OCUPACIONAL</t>
  </si>
  <si>
    <t>COOPERATIVISMO</t>
  </si>
  <si>
    <t>SOCIO ECONoMíA</t>
  </si>
  <si>
    <t>GENéTICA</t>
  </si>
  <si>
    <t>PROGRAMACIóN</t>
  </si>
  <si>
    <t>COMERCIALIZACIóN</t>
  </si>
  <si>
    <t>CONTROL DE CALIDAD</t>
  </si>
  <si>
    <t>FISCALIZACIóN</t>
  </si>
  <si>
    <t>ELECTROMECáNICA</t>
  </si>
  <si>
    <t>AGRIMENSURA</t>
  </si>
  <si>
    <t>ENFERMERíA AUXILIAR</t>
  </si>
  <si>
    <t>MANTENIMIENTO DE EQUIPO NUCLEAR</t>
  </si>
  <si>
    <t>DECORACIóN</t>
  </si>
  <si>
    <t>INSTALACIóN Y MANTENIMIENTO DE LíNEAS TELEG. Y TELEF.</t>
  </si>
  <si>
    <t>SERVICIO DE ALIMENTOS</t>
  </si>
  <si>
    <t>Análisis CLíNICO</t>
  </si>
  <si>
    <t>CONTROL DE VEHíCULOS, COMBUSTIBLES Y LUBRICANTES</t>
  </si>
  <si>
    <t>ENCUADERNACIóN</t>
  </si>
  <si>
    <t>LINOTIPIA</t>
  </si>
  <si>
    <t>BIOTERIO</t>
  </si>
  <si>
    <t>Análisis QUíMICO</t>
  </si>
  <si>
    <t>Administración HACENDARIA</t>
  </si>
  <si>
    <t>ZOONOSIS</t>
  </si>
  <si>
    <t>HIDROCARBUROS</t>
  </si>
  <si>
    <t>APLICACIONES NUCLEARES</t>
  </si>
  <si>
    <t>PROTECCIóN RADIOLóGICA</t>
  </si>
  <si>
    <t>INSPECCIóN DE MAQUINARIA Y EQUIPO</t>
  </si>
  <si>
    <t>FOTOGRAFíA CARTOGRáFICA</t>
  </si>
  <si>
    <t>CAPACITACIóN TéCNICO PEDAGóGICA</t>
  </si>
  <si>
    <t>CONTROL DE LA PROPIEDAD</t>
  </si>
  <si>
    <t>MANTENIMIENTO DE MAQUINARIA INDUSTRIAL</t>
  </si>
  <si>
    <t>IMPRESIONES FISCALES</t>
  </si>
  <si>
    <t>SEGURIDAD</t>
  </si>
  <si>
    <t>LINGüíSTICA</t>
  </si>
  <si>
    <t>OPERACIÓN DE ASCENSORES</t>
  </si>
  <si>
    <t>NEUROFISIOLOGÍA</t>
  </si>
  <si>
    <t>NEONATOLOGÍA</t>
  </si>
  <si>
    <t>ORIENTACIóN METODOLóGICA</t>
  </si>
  <si>
    <t>COORDINACIóN TéCNICA</t>
  </si>
  <si>
    <t>sociolingüística</t>
  </si>
  <si>
    <t>CUIDADOS INTENSIVOS</t>
  </si>
  <si>
    <t>DISEÑO GRáFICO</t>
  </si>
  <si>
    <t>MEDICINA CRíTICA Y CUIDADOS INTENSIVOS PEDIáTRICOS</t>
  </si>
  <si>
    <t>CIRUGíA ORAL Y MAXILOFACIAL</t>
  </si>
  <si>
    <t>Infectología Pediátrica</t>
  </si>
  <si>
    <t>Nefrología pediátrica</t>
  </si>
  <si>
    <t>Quimico-Biologo</t>
  </si>
  <si>
    <t>Hemato-Oncología Pediátrica</t>
  </si>
  <si>
    <t>Psiquiatría Infanto-Juvenil</t>
  </si>
  <si>
    <t>Neurología Pediátrica</t>
  </si>
  <si>
    <t>Telecomunicaciones</t>
  </si>
  <si>
    <t>TERAPIA RESPIRATORIA</t>
  </si>
  <si>
    <t>Trabajador Operativo Jefe II (1 Hora)</t>
  </si>
  <si>
    <t>Trabajador Operativo Jefe II (2 Horas)</t>
  </si>
  <si>
    <t>Trabajador Operativo Jefe II (3 Horas)</t>
  </si>
  <si>
    <t>Trabajador Operativo Jefe II (4 Horas)</t>
  </si>
  <si>
    <t>´0001</t>
  </si>
  <si>
    <t>´0002</t>
  </si>
  <si>
    <t>´0003</t>
  </si>
  <si>
    <t>´0004</t>
  </si>
  <si>
    <t>´0005</t>
  </si>
  <si>
    <t>´0006</t>
  </si>
  <si>
    <t>´0007</t>
  </si>
  <si>
    <t>´0008</t>
  </si>
  <si>
    <t>´0009</t>
  </si>
  <si>
    <t>´0010</t>
  </si>
  <si>
    <t>´0011</t>
  </si>
  <si>
    <t>´0012</t>
  </si>
  <si>
    <t>´0013</t>
  </si>
  <si>
    <t>´0014</t>
  </si>
  <si>
    <t>´0015</t>
  </si>
  <si>
    <t>´0016</t>
  </si>
  <si>
    <t>´0017</t>
  </si>
  <si>
    <t>´0018</t>
  </si>
  <si>
    <t>´0019</t>
  </si>
  <si>
    <t>´0020</t>
  </si>
  <si>
    <t>´0021</t>
  </si>
  <si>
    <t>´0022</t>
  </si>
  <si>
    <t>´0023</t>
  </si>
  <si>
    <t>´0024</t>
  </si>
  <si>
    <t>´0025</t>
  </si>
  <si>
    <t>´0026</t>
  </si>
  <si>
    <t>´0027</t>
  </si>
  <si>
    <t>´0028</t>
  </si>
  <si>
    <t>´0029</t>
  </si>
  <si>
    <t>´0030</t>
  </si>
  <si>
    <t>´0031</t>
  </si>
  <si>
    <t>´0032</t>
  </si>
  <si>
    <t>´0033</t>
  </si>
  <si>
    <t>´0034</t>
  </si>
  <si>
    <t>´0035</t>
  </si>
  <si>
    <t>´0036</t>
  </si>
  <si>
    <t>´0037</t>
  </si>
  <si>
    <t>´0038</t>
  </si>
  <si>
    <t>´0039</t>
  </si>
  <si>
    <t>´0040</t>
  </si>
  <si>
    <t>´0041</t>
  </si>
  <si>
    <t>´0042</t>
  </si>
  <si>
    <t>ARTES GRáFICAS</t>
  </si>
  <si>
    <t>´0043</t>
  </si>
  <si>
    <t>ARTES PLáSTICAS</t>
  </si>
  <si>
    <t>´0044</t>
  </si>
  <si>
    <t>ARTES Y OFICIOS</t>
  </si>
  <si>
    <t>´0045</t>
  </si>
  <si>
    <t>ASESORía</t>
  </si>
  <si>
    <t>´0046</t>
  </si>
  <si>
    <t>´0047</t>
  </si>
  <si>
    <t>´0048</t>
  </si>
  <si>
    <t>´0049</t>
  </si>
  <si>
    <t>´0050</t>
  </si>
  <si>
    <t>´0051</t>
  </si>
  <si>
    <t>´0052</t>
  </si>
  <si>
    <t>´0053</t>
  </si>
  <si>
    <t>´0054</t>
  </si>
  <si>
    <t>´0055</t>
  </si>
  <si>
    <t>´0056</t>
  </si>
  <si>
    <t>´0057</t>
  </si>
  <si>
    <t>´0058</t>
  </si>
  <si>
    <t>´0059</t>
  </si>
  <si>
    <t>´0060</t>
  </si>
  <si>
    <t>´0061</t>
  </si>
  <si>
    <t>´0062</t>
  </si>
  <si>
    <t>´0063</t>
  </si>
  <si>
    <t>´0064</t>
  </si>
  <si>
    <t>´0065</t>
  </si>
  <si>
    <t>´0066</t>
  </si>
  <si>
    <t>´0067</t>
  </si>
  <si>
    <t>´0068</t>
  </si>
  <si>
    <t>´0069</t>
  </si>
  <si>
    <t>´0070</t>
  </si>
  <si>
    <t>´0071</t>
  </si>
  <si>
    <t>´0072</t>
  </si>
  <si>
    <t>´0073</t>
  </si>
  <si>
    <t>´0074</t>
  </si>
  <si>
    <t>´0075</t>
  </si>
  <si>
    <t>´0076</t>
  </si>
  <si>
    <t>´0077</t>
  </si>
  <si>
    <t>´0078</t>
  </si>
  <si>
    <t>´0079</t>
  </si>
  <si>
    <t>´0080</t>
  </si>
  <si>
    <t>´0081</t>
  </si>
  <si>
    <t>´0082</t>
  </si>
  <si>
    <t>´0083</t>
  </si>
  <si>
    <t>´0084</t>
  </si>
  <si>
    <t>´0085</t>
  </si>
  <si>
    <t>´0086</t>
  </si>
  <si>
    <t>´0087</t>
  </si>
  <si>
    <t>´0088</t>
  </si>
  <si>
    <t>Corte y Confección</t>
  </si>
  <si>
    <t>´0089</t>
  </si>
  <si>
    <t>´0090</t>
  </si>
  <si>
    <t>´0091</t>
  </si>
  <si>
    <t>´0092</t>
  </si>
  <si>
    <t>´0093</t>
  </si>
  <si>
    <t>´0094</t>
  </si>
  <si>
    <t>´0095</t>
  </si>
  <si>
    <t>´0096</t>
  </si>
  <si>
    <t>´0097</t>
  </si>
  <si>
    <t>´0098</t>
  </si>
  <si>
    <t>´0099</t>
  </si>
  <si>
    <t>´0100</t>
  </si>
  <si>
    <t>´0101</t>
  </si>
  <si>
    <t>´0102</t>
  </si>
  <si>
    <t>´0103</t>
  </si>
  <si>
    <t>´0104</t>
  </si>
  <si>
    <t>´0105</t>
  </si>
  <si>
    <t>´0106</t>
  </si>
  <si>
    <t>´0107</t>
  </si>
  <si>
    <t>´0108</t>
  </si>
  <si>
    <t>´0109</t>
  </si>
  <si>
    <t>´0110</t>
  </si>
  <si>
    <t>´0111</t>
  </si>
  <si>
    <t>´0112</t>
  </si>
  <si>
    <t>´0113</t>
  </si>
  <si>
    <t>´0114</t>
  </si>
  <si>
    <t>´0115</t>
  </si>
  <si>
    <t>´0116</t>
  </si>
  <si>
    <t>´0117</t>
  </si>
  <si>
    <t>´0118</t>
  </si>
  <si>
    <t>´0119</t>
  </si>
  <si>
    <t>´0120</t>
  </si>
  <si>
    <t>´0121</t>
  </si>
  <si>
    <t>´0122</t>
  </si>
  <si>
    <t>´0123</t>
  </si>
  <si>
    <t>´0124</t>
  </si>
  <si>
    <t>´0125</t>
  </si>
  <si>
    <t>´0126</t>
  </si>
  <si>
    <t>´0127</t>
  </si>
  <si>
    <t>´0128</t>
  </si>
  <si>
    <t>´0129</t>
  </si>
  <si>
    <t>´0130</t>
  </si>
  <si>
    <t>´0131</t>
  </si>
  <si>
    <t>´0132</t>
  </si>
  <si>
    <t>´0133</t>
  </si>
  <si>
    <t>´0134</t>
  </si>
  <si>
    <t>´0135</t>
  </si>
  <si>
    <t>´0136</t>
  </si>
  <si>
    <t>´0137</t>
  </si>
  <si>
    <t>´0138</t>
  </si>
  <si>
    <t>´0139</t>
  </si>
  <si>
    <t>´0140</t>
  </si>
  <si>
    <t>´0141</t>
  </si>
  <si>
    <t>´0142</t>
  </si>
  <si>
    <t>´0143</t>
  </si>
  <si>
    <t>´0144</t>
  </si>
  <si>
    <t>´0145</t>
  </si>
  <si>
    <t>´0146</t>
  </si>
  <si>
    <t>´0147</t>
  </si>
  <si>
    <t>´0148</t>
  </si>
  <si>
    <t>´0149</t>
  </si>
  <si>
    <t>´0150</t>
  </si>
  <si>
    <t>´0151</t>
  </si>
  <si>
    <t>´0152</t>
  </si>
  <si>
    <t>´0153</t>
  </si>
  <si>
    <t>´0154</t>
  </si>
  <si>
    <t>´0155</t>
  </si>
  <si>
    <t>´0156</t>
  </si>
  <si>
    <t>´0157</t>
  </si>
  <si>
    <t>´0158</t>
  </si>
  <si>
    <t>´0159</t>
  </si>
  <si>
    <t>´0160</t>
  </si>
  <si>
    <t>´0161</t>
  </si>
  <si>
    <t>´0162</t>
  </si>
  <si>
    <t>´0163</t>
  </si>
  <si>
    <t>´0164</t>
  </si>
  <si>
    <t>´0165</t>
  </si>
  <si>
    <t>´0166</t>
  </si>
  <si>
    <t>´0167</t>
  </si>
  <si>
    <t>´0168</t>
  </si>
  <si>
    <t>´0169</t>
  </si>
  <si>
    <t>´0170</t>
  </si>
  <si>
    <t>´0171</t>
  </si>
  <si>
    <t>´0172</t>
  </si>
  <si>
    <t>´0173</t>
  </si>
  <si>
    <t>´0174</t>
  </si>
  <si>
    <t>´0175</t>
  </si>
  <si>
    <t>´0176</t>
  </si>
  <si>
    <t>´0177</t>
  </si>
  <si>
    <t>´0178</t>
  </si>
  <si>
    <t>´0179</t>
  </si>
  <si>
    <t>´0180</t>
  </si>
  <si>
    <t>´0181</t>
  </si>
  <si>
    <t>´0182</t>
  </si>
  <si>
    <t>´0183</t>
  </si>
  <si>
    <t>´0184</t>
  </si>
  <si>
    <t>´0185</t>
  </si>
  <si>
    <t>´0186</t>
  </si>
  <si>
    <t>´0187</t>
  </si>
  <si>
    <t>´0188</t>
  </si>
  <si>
    <t>´0189</t>
  </si>
  <si>
    <t>´0190</t>
  </si>
  <si>
    <t>´0191</t>
  </si>
  <si>
    <t>´0192</t>
  </si>
  <si>
    <t>´0193</t>
  </si>
  <si>
    <t>´0194</t>
  </si>
  <si>
    <t>´0195</t>
  </si>
  <si>
    <t>´0196</t>
  </si>
  <si>
    <t>´0197</t>
  </si>
  <si>
    <t>´0198</t>
  </si>
  <si>
    <t>´0199</t>
  </si>
  <si>
    <t>´0200</t>
  </si>
  <si>
    <t>´0201</t>
  </si>
  <si>
    <t>´0202</t>
  </si>
  <si>
    <t>´0203</t>
  </si>
  <si>
    <t>´0204</t>
  </si>
  <si>
    <t>´0205</t>
  </si>
  <si>
    <t>´0206</t>
  </si>
  <si>
    <t>´0207</t>
  </si>
  <si>
    <t>´0208</t>
  </si>
  <si>
    <t>´0209</t>
  </si>
  <si>
    <t>´0210</t>
  </si>
  <si>
    <t>´0211</t>
  </si>
  <si>
    <t>´0212</t>
  </si>
  <si>
    <t>´0213</t>
  </si>
  <si>
    <t>´0214</t>
  </si>
  <si>
    <t>´0215</t>
  </si>
  <si>
    <t>´0216</t>
  </si>
  <si>
    <t>´0217</t>
  </si>
  <si>
    <t>´0218</t>
  </si>
  <si>
    <t>´0219</t>
  </si>
  <si>
    <t>´0220</t>
  </si>
  <si>
    <t>´0221</t>
  </si>
  <si>
    <t>´0222</t>
  </si>
  <si>
    <t>´0223</t>
  </si>
  <si>
    <t>´0224</t>
  </si>
  <si>
    <t>´0225</t>
  </si>
  <si>
    <t>´0226</t>
  </si>
  <si>
    <t>´0227</t>
  </si>
  <si>
    <t>´0228</t>
  </si>
  <si>
    <t>´0229</t>
  </si>
  <si>
    <t>´0230</t>
  </si>
  <si>
    <t>´0231</t>
  </si>
  <si>
    <t>´0232</t>
  </si>
  <si>
    <t>´0233</t>
  </si>
  <si>
    <t>´0234</t>
  </si>
  <si>
    <t>´0235</t>
  </si>
  <si>
    <t>´0236</t>
  </si>
  <si>
    <t>´0237</t>
  </si>
  <si>
    <t>´0238</t>
  </si>
  <si>
    <t>´0239</t>
  </si>
  <si>
    <t>´0240</t>
  </si>
  <si>
    <t>´0241</t>
  </si>
  <si>
    <t>´0242</t>
  </si>
  <si>
    <t>´0243</t>
  </si>
  <si>
    <t>´0244</t>
  </si>
  <si>
    <t>´0245</t>
  </si>
  <si>
    <t>´0246</t>
  </si>
  <si>
    <t>´0247</t>
  </si>
  <si>
    <t>´0248</t>
  </si>
  <si>
    <t>´0249</t>
  </si>
  <si>
    <t>´0250</t>
  </si>
  <si>
    <t>´0251</t>
  </si>
  <si>
    <t>´0252</t>
  </si>
  <si>
    <t>´0253</t>
  </si>
  <si>
    <t>´0254</t>
  </si>
  <si>
    <t>´0255</t>
  </si>
  <si>
    <t>´0256</t>
  </si>
  <si>
    <t>´0257</t>
  </si>
  <si>
    <t>´0258</t>
  </si>
  <si>
    <t>´0259</t>
  </si>
  <si>
    <t>´0260</t>
  </si>
  <si>
    <t>´0261</t>
  </si>
  <si>
    <t>´0262</t>
  </si>
  <si>
    <t>´0263</t>
  </si>
  <si>
    <t>´0264</t>
  </si>
  <si>
    <t>´0265</t>
  </si>
  <si>
    <t>´0266</t>
  </si>
  <si>
    <t>´0267</t>
  </si>
  <si>
    <t>´0268</t>
  </si>
  <si>
    <t>´0269</t>
  </si>
  <si>
    <t>´0270</t>
  </si>
  <si>
    <t>´0271</t>
  </si>
  <si>
    <t>´0272</t>
  </si>
  <si>
    <t>´0273</t>
  </si>
  <si>
    <t>´0274</t>
  </si>
  <si>
    <t>´0275</t>
  </si>
  <si>
    <t>´0276</t>
  </si>
  <si>
    <t>´0277</t>
  </si>
  <si>
    <t>´0278</t>
  </si>
  <si>
    <t>´0279</t>
  </si>
  <si>
    <t>´0280</t>
  </si>
  <si>
    <t>´0281</t>
  </si>
  <si>
    <t>´0282</t>
  </si>
  <si>
    <t>´0283</t>
  </si>
  <si>
    <t>´0284</t>
  </si>
  <si>
    <t>´0285</t>
  </si>
  <si>
    <t>´0286</t>
  </si>
  <si>
    <t>´0287</t>
  </si>
  <si>
    <t>´0288</t>
  </si>
  <si>
    <t>´0289</t>
  </si>
  <si>
    <t>´0290</t>
  </si>
  <si>
    <t>´0291</t>
  </si>
  <si>
    <t>´0292</t>
  </si>
  <si>
    <t>´0293</t>
  </si>
  <si>
    <t>´0294</t>
  </si>
  <si>
    <t>´0295</t>
  </si>
  <si>
    <t>´0296</t>
  </si>
  <si>
    <t>´0297</t>
  </si>
  <si>
    <t>´0298</t>
  </si>
  <si>
    <t>´0299</t>
  </si>
  <si>
    <t>´0300</t>
  </si>
  <si>
    <t>´0301</t>
  </si>
  <si>
    <t>´0302</t>
  </si>
  <si>
    <t>´0303</t>
  </si>
  <si>
    <t>´0304</t>
  </si>
  <si>
    <t>´0305</t>
  </si>
  <si>
    <t>´0306</t>
  </si>
  <si>
    <t>´0307</t>
  </si>
  <si>
    <t>´0308</t>
  </si>
  <si>
    <t>´0309</t>
  </si>
  <si>
    <t>´0310</t>
  </si>
  <si>
    <t>´0311</t>
  </si>
  <si>
    <t>´0312</t>
  </si>
  <si>
    <t>´0313</t>
  </si>
  <si>
    <t>´0314</t>
  </si>
  <si>
    <t>´0315</t>
  </si>
  <si>
    <t>´0316</t>
  </si>
  <si>
    <t>´0317</t>
  </si>
  <si>
    <t>´0318</t>
  </si>
  <si>
    <t>´0319</t>
  </si>
  <si>
    <t>´0320</t>
  </si>
  <si>
    <t>´0321</t>
  </si>
  <si>
    <t>´0322</t>
  </si>
  <si>
    <t>´0323</t>
  </si>
  <si>
    <t>´0324</t>
  </si>
  <si>
    <t>´0325</t>
  </si>
  <si>
    <t>´0326</t>
  </si>
  <si>
    <t>´0327</t>
  </si>
  <si>
    <t>´0328</t>
  </si>
  <si>
    <t>´0329</t>
  </si>
  <si>
    <t>´0330</t>
  </si>
  <si>
    <t>´0331</t>
  </si>
  <si>
    <t>´0332</t>
  </si>
  <si>
    <t>´0333</t>
  </si>
  <si>
    <t>´0334</t>
  </si>
  <si>
    <t>´0335</t>
  </si>
  <si>
    <t>´0336</t>
  </si>
  <si>
    <t>´0337</t>
  </si>
  <si>
    <t>´0338</t>
  </si>
  <si>
    <t>´0339</t>
  </si>
  <si>
    <t>´0340</t>
  </si>
  <si>
    <t>´0341</t>
  </si>
  <si>
    <t>´0342</t>
  </si>
  <si>
    <t>´0343</t>
  </si>
  <si>
    <t>´0344</t>
  </si>
  <si>
    <t>´0345</t>
  </si>
  <si>
    <t>´0346</t>
  </si>
  <si>
    <t>´0347</t>
  </si>
  <si>
    <t>´0348</t>
  </si>
  <si>
    <t>´0349</t>
  </si>
  <si>
    <t>´0350</t>
  </si>
  <si>
    <t>´0351</t>
  </si>
  <si>
    <t>´0352</t>
  </si>
  <si>
    <t>´0353</t>
  </si>
  <si>
    <t>´0354</t>
  </si>
  <si>
    <t>´0355</t>
  </si>
  <si>
    <t>´0356</t>
  </si>
  <si>
    <t>´0357</t>
  </si>
  <si>
    <t>´0358</t>
  </si>
  <si>
    <t>´0359</t>
  </si>
  <si>
    <t>´0360</t>
  </si>
  <si>
    <t>´0361</t>
  </si>
  <si>
    <t>´0362</t>
  </si>
  <si>
    <t>´0363</t>
  </si>
  <si>
    <t>´0364</t>
  </si>
  <si>
    <t>´0365</t>
  </si>
  <si>
    <t>´0366</t>
  </si>
  <si>
    <t>´0367</t>
  </si>
  <si>
    <t>´0368</t>
  </si>
  <si>
    <t>´0369</t>
  </si>
  <si>
    <t>´0370</t>
  </si>
  <si>
    <t>´0371</t>
  </si>
  <si>
    <t>´0372</t>
  </si>
  <si>
    <t>´0373</t>
  </si>
  <si>
    <t>´0374</t>
  </si>
  <si>
    <t>´0375</t>
  </si>
  <si>
    <t>´0376</t>
  </si>
  <si>
    <t>´0377</t>
  </si>
  <si>
    <t>´0378</t>
  </si>
  <si>
    <t>´0379</t>
  </si>
  <si>
    <t>´0380</t>
  </si>
  <si>
    <t>´0381</t>
  </si>
  <si>
    <t>´0382</t>
  </si>
  <si>
    <t>´0383</t>
  </si>
  <si>
    <t>´0384</t>
  </si>
  <si>
    <t>´0385</t>
  </si>
  <si>
    <t>´0386</t>
  </si>
  <si>
    <t>´0387</t>
  </si>
  <si>
    <t>´0388</t>
  </si>
  <si>
    <t>´0389</t>
  </si>
  <si>
    <t>´0390</t>
  </si>
  <si>
    <t>´0391</t>
  </si>
  <si>
    <t>´0392</t>
  </si>
  <si>
    <t>´0393</t>
  </si>
  <si>
    <t>´0394</t>
  </si>
  <si>
    <t>´0395</t>
  </si>
  <si>
    <t>´0396</t>
  </si>
  <si>
    <t>´0397</t>
  </si>
  <si>
    <t>´0398</t>
  </si>
  <si>
    <t>´0399</t>
  </si>
  <si>
    <t>´0400</t>
  </si>
  <si>
    <t>´0401</t>
  </si>
  <si>
    <t>´0402</t>
  </si>
  <si>
    <t>´0403</t>
  </si>
  <si>
    <t>´0404</t>
  </si>
  <si>
    <t>´0405</t>
  </si>
  <si>
    <t>´0406</t>
  </si>
  <si>
    <t>´0407</t>
  </si>
  <si>
    <t>´0408</t>
  </si>
  <si>
    <t>´0409</t>
  </si>
  <si>
    <t>´0410</t>
  </si>
  <si>
    <t>´0411</t>
  </si>
  <si>
    <t>´0412</t>
  </si>
  <si>
    <t>´0413</t>
  </si>
  <si>
    <t>´0414</t>
  </si>
  <si>
    <t>´0415</t>
  </si>
  <si>
    <t>´0416</t>
  </si>
  <si>
    <t>´0417</t>
  </si>
  <si>
    <t>´0418</t>
  </si>
  <si>
    <t>´0419</t>
  </si>
  <si>
    <t>´0420</t>
  </si>
  <si>
    <t>´0421</t>
  </si>
  <si>
    <t>´0422</t>
  </si>
  <si>
    <t>´0423</t>
  </si>
  <si>
    <t>´0424</t>
  </si>
  <si>
    <t>´0425</t>
  </si>
  <si>
    <t>´0426</t>
  </si>
  <si>
    <t>´0427</t>
  </si>
  <si>
    <t>´0428</t>
  </si>
  <si>
    <t>´0429</t>
  </si>
  <si>
    <t>´0430</t>
  </si>
  <si>
    <t>´0431</t>
  </si>
  <si>
    <t>´0432</t>
  </si>
  <si>
    <t>´0433</t>
  </si>
  <si>
    <t>´0434</t>
  </si>
  <si>
    <t>´0435</t>
  </si>
  <si>
    <t>´0436</t>
  </si>
  <si>
    <t>´0437</t>
  </si>
  <si>
    <t>´0438</t>
  </si>
  <si>
    <t>´0439</t>
  </si>
  <si>
    <t>´0440</t>
  </si>
  <si>
    <t>´0441</t>
  </si>
  <si>
    <t>´0442</t>
  </si>
  <si>
    <t>´0443</t>
  </si>
  <si>
    <t>´0444</t>
  </si>
  <si>
    <t>´0445</t>
  </si>
  <si>
    <t>´0446</t>
  </si>
  <si>
    <t>´0447</t>
  </si>
  <si>
    <t>´0448</t>
  </si>
  <si>
    <t>´0449</t>
  </si>
  <si>
    <t>´0450</t>
  </si>
  <si>
    <t>´0451</t>
  </si>
  <si>
    <t>´0452</t>
  </si>
  <si>
    <t>´0453</t>
  </si>
  <si>
    <t>´0454</t>
  </si>
  <si>
    <t>´0455</t>
  </si>
  <si>
    <t>´0456</t>
  </si>
  <si>
    <t>´0457</t>
  </si>
  <si>
    <t>´0458</t>
  </si>
  <si>
    <t>´0459</t>
  </si>
  <si>
    <t>´0460</t>
  </si>
  <si>
    <t>´0461</t>
  </si>
  <si>
    <t>´0462</t>
  </si>
  <si>
    <t>´0463</t>
  </si>
  <si>
    <t>´0464</t>
  </si>
  <si>
    <t>´0465</t>
  </si>
  <si>
    <t>´0466</t>
  </si>
  <si>
    <t>´0467</t>
  </si>
  <si>
    <t>´0468</t>
  </si>
  <si>
    <t>´0469</t>
  </si>
  <si>
    <t>´0470</t>
  </si>
  <si>
    <t>´0471</t>
  </si>
  <si>
    <t>´0472</t>
  </si>
  <si>
    <t>´0473</t>
  </si>
  <si>
    <t>´0474</t>
  </si>
  <si>
    <t>´0475</t>
  </si>
  <si>
    <t>´0476</t>
  </si>
  <si>
    <t>´0477</t>
  </si>
  <si>
    <t>´0478</t>
  </si>
  <si>
    <t>´0479</t>
  </si>
  <si>
    <t>´0480</t>
  </si>
  <si>
    <t>´0481</t>
  </si>
  <si>
    <t>´0482</t>
  </si>
  <si>
    <t>´0483</t>
  </si>
  <si>
    <t>´0484</t>
  </si>
  <si>
    <t>´0485</t>
  </si>
  <si>
    <t>Terapia Respiratoria</t>
  </si>
  <si>
    <t>´0486</t>
  </si>
  <si>
    <t>Tabla No.  03</t>
  </si>
  <si>
    <t xml:space="preserve">Factor:  Formación Académica </t>
  </si>
  <si>
    <t>Serie Operativa</t>
  </si>
  <si>
    <t>Código</t>
  </si>
  <si>
    <t>Clase de Puestos</t>
  </si>
  <si>
    <t xml:space="preserve">CONVOCATORIA INTERNA                                                         ASCENSO EN LINEA                                 </t>
  </si>
  <si>
    <t>CONVOCATORIA INTERNA                                                                                    ASCENSO CON PUESTOS INTERMEDIOS</t>
  </si>
  <si>
    <t xml:space="preserve">Punteo </t>
  </si>
  <si>
    <t>(mínimo 11.25)</t>
  </si>
  <si>
    <t xml:space="preserve">(máximo 15.00) </t>
  </si>
  <si>
    <t>Saber leer y escribir.</t>
  </si>
  <si>
    <t>Certificación de saber leer y escribir extendida por CONALFA y/o 1er grado primaria.</t>
  </si>
  <si>
    <r>
      <rPr>
        <sz val="14"/>
        <color rgb="FF0070C0"/>
        <rFont val="Calibri"/>
        <charset val="134"/>
      </rPr>
      <t xml:space="preserve">Se asignará 1.25 por cada año aprobado a partir del segundo grado primaria, hasta un máximo de  3.75 </t>
    </r>
    <r>
      <rPr>
        <sz val="14"/>
        <color indexed="10"/>
        <rFont val="Calibri"/>
        <charset val="134"/>
      </rPr>
      <t xml:space="preserve"> </t>
    </r>
  </si>
  <si>
    <t>Ingresar cantidad de años aprobados adicionales</t>
  </si>
  <si>
    <t xml:space="preserve"> </t>
  </si>
  <si>
    <r>
      <rPr>
        <sz val="14"/>
        <rFont val="Calibri"/>
        <charset val="134"/>
      </rPr>
      <t xml:space="preserve">Saber leer y escribir </t>
    </r>
    <r>
      <rPr>
        <b/>
        <sz val="14"/>
        <rFont val="Calibri"/>
        <charset val="134"/>
      </rPr>
      <t xml:space="preserve"> (opción "A").</t>
    </r>
  </si>
  <si>
    <r>
      <rPr>
        <sz val="14"/>
        <color theme="1"/>
        <rFont val="Calibri"/>
        <charset val="134"/>
      </rPr>
      <t xml:space="preserve">Tercer grado de educación primaria  </t>
    </r>
    <r>
      <rPr>
        <b/>
        <sz val="14"/>
        <color indexed="8"/>
        <rFont val="Calibri"/>
        <charset val="134"/>
      </rPr>
      <t>(opción "B").</t>
    </r>
  </si>
  <si>
    <t>Certificado de tercer grado primaria</t>
  </si>
  <si>
    <r>
      <rPr>
        <sz val="14"/>
        <color rgb="FF0070C0"/>
        <rFont val="Calibri"/>
        <charset val="134"/>
      </rPr>
      <t xml:space="preserve">Se asignará 1.25 por cada año aprobado a partir del segundo grado primaria, hasta un máximo de  3.75 </t>
    </r>
    <r>
      <rPr>
        <sz val="16"/>
        <rFont val="Calibri"/>
        <charset val="134"/>
      </rPr>
      <t xml:space="preserve"> </t>
    </r>
  </si>
  <si>
    <t xml:space="preserve">Se asignará 1.25 por cada año aprobado a partir del cuarto grado primaria, hasta un máximo de  3.75 </t>
  </si>
  <si>
    <r>
      <rPr>
        <sz val="14"/>
        <rFont val="Calibri"/>
        <charset val="134"/>
      </rPr>
      <t xml:space="preserve">Sexto  grado de educación primaria </t>
    </r>
    <r>
      <rPr>
        <b/>
        <sz val="14"/>
        <rFont val="Calibri"/>
        <charset val="134"/>
      </rPr>
      <t xml:space="preserve"> (opción "B").</t>
    </r>
  </si>
  <si>
    <t>Diploma de sexto grado primaria</t>
  </si>
  <si>
    <t xml:space="preserve">Se asignará 1.25 por cada año aprobado a partir del segundo grado primaria,  hasta un máximo de  3.75 </t>
  </si>
  <si>
    <t xml:space="preserve">Se asignará 1.25 por cada año aprobado del ciclo de educación básica del Nivel de Educación Media, hasta un máximo de 3.75 </t>
  </si>
  <si>
    <t>Sexto grado de educación primaria.</t>
  </si>
  <si>
    <t>Trabajador Operativo I. Suprimido por Acuerdo Gubernativo No. 19-2003, publicado el 31 de enero de 2003</t>
  </si>
  <si>
    <t>Tabla No. 04</t>
  </si>
  <si>
    <t>Serie Especializada</t>
  </si>
  <si>
    <r>
      <rPr>
        <sz val="14"/>
        <rFont val="Calibri"/>
        <charset val="134"/>
      </rPr>
      <t xml:space="preserve">Cuarto grado de educación primaria </t>
    </r>
    <r>
      <rPr>
        <b/>
        <sz val="14"/>
        <rFont val="Calibri"/>
        <charset val="134"/>
      </rPr>
      <t>(opción "A").</t>
    </r>
  </si>
  <si>
    <r>
      <rPr>
        <sz val="14"/>
        <rFont val="Calibri"/>
        <charset val="134"/>
      </rPr>
      <t xml:space="preserve">Cuarto grado  de  educación  primaria  y  diploma  de  adiestramiento ocupacional  en  el  área  que  requiera  la  especialidad  del  puesto                                    </t>
    </r>
    <r>
      <rPr>
        <b/>
        <sz val="14"/>
        <rFont val="Calibri"/>
        <charset val="134"/>
      </rPr>
      <t>(opción "B").</t>
    </r>
  </si>
  <si>
    <t>Cuarto grado de educación primaria</t>
  </si>
  <si>
    <t>Se asignará 0.75 por cada año aprobado a partir del quinto grado primaria,  hasta un máximo de  3.75</t>
  </si>
  <si>
    <t>Se adjudicará  3.75  por Diplomado con duración mínima de 80 horas, debidamente acreditado y afín a la especialidad del puesto  o   0.046875 por cada hora de capacitación afín a la especialidad del puesto, debidamente acreditada.</t>
  </si>
  <si>
    <t xml:space="preserve">Ingresar cantidad de Diplomados de 80 horas </t>
  </si>
  <si>
    <t>Ingresar cantidad de horas de capacitaciones afines</t>
  </si>
  <si>
    <t>Trabajador  Especializado II</t>
  </si>
  <si>
    <r>
      <rPr>
        <sz val="14"/>
        <rFont val="Calibri"/>
        <charset val="134"/>
      </rPr>
      <t>Quinto grado de educación primaria</t>
    </r>
    <r>
      <rPr>
        <b/>
        <sz val="14"/>
        <rFont val="Calibri"/>
        <charset val="134"/>
      </rPr>
      <t xml:space="preserve"> (opción "A").</t>
    </r>
  </si>
  <si>
    <r>
      <rPr>
        <sz val="14"/>
        <rFont val="Calibri"/>
        <charset val="134"/>
      </rPr>
      <t xml:space="preserve">Quinto  grado  de  educación  primaria  y  diploma  de  adiestramiento ocupacional  en  el  área  que  requiera  la  especialidad  del  puesto                       </t>
    </r>
    <r>
      <rPr>
        <b/>
        <sz val="14"/>
        <rFont val="Calibri"/>
        <charset val="134"/>
      </rPr>
      <t>(opción "B").</t>
    </r>
  </si>
  <si>
    <t>Quinto grado de educación primaria</t>
  </si>
  <si>
    <t>Quinto grado de educación primaria y diploma de adiestramiento ocupacional en el área que requiera la especialidad del puesto.</t>
  </si>
  <si>
    <t xml:space="preserve">Se asignará 0.9375 por cada año aprobado a partir del sexto  grado primaria, hasta un máximo de  3.75 </t>
  </si>
  <si>
    <r>
      <rPr>
        <sz val="14"/>
        <rFont val="Calibri"/>
        <charset val="134"/>
      </rPr>
      <t>Sexto grado de educación primaria</t>
    </r>
    <r>
      <rPr>
        <b/>
        <sz val="14"/>
        <rFont val="Calibri"/>
        <charset val="134"/>
      </rPr>
      <t xml:space="preserve"> (opción "A").</t>
    </r>
  </si>
  <si>
    <r>
      <rPr>
        <sz val="14"/>
        <rFont val="Calibri"/>
        <charset val="134"/>
      </rPr>
      <t xml:space="preserve">Sexto grado  de  educación  primaria  y  diploma  de  adiestramiento ocupacional  en  el  área  que  requiera  la  especialidad  del  puesto                       </t>
    </r>
    <r>
      <rPr>
        <b/>
        <sz val="14"/>
        <rFont val="Calibri"/>
        <charset val="134"/>
      </rPr>
      <t>(opción "B").</t>
    </r>
  </si>
  <si>
    <t>Sexto grado de educación primaria</t>
  </si>
  <si>
    <t>Sexto grado de educación primaria  y diploma de adiestramiento ocupacional en el área que requiera la especialidad del puesto.</t>
  </si>
  <si>
    <t>Se asignará 1.25 por cada año aprobado a partir de primero básico, hasta un máximo de 3.75</t>
  </si>
  <si>
    <t>Ingresar cantidad de año aprobados adicionales</t>
  </si>
  <si>
    <t>Trabajador                                      Especializado Jefe I</t>
  </si>
  <si>
    <r>
      <rPr>
        <sz val="14"/>
        <rFont val="Calibri"/>
        <charset val="134"/>
      </rPr>
      <t xml:space="preserve">Sexto grado  de  educación  primaria  y  diploma  de  adiestramiento ocupacional  en  el  área  que  requiera  la  especialidad  del  puesto                     </t>
    </r>
    <r>
      <rPr>
        <b/>
        <sz val="14"/>
        <rFont val="Calibri"/>
        <charset val="134"/>
      </rPr>
      <t>(opción "B").</t>
    </r>
  </si>
  <si>
    <t>Se asignará 1.25 por cada año aprobado a partir de primero básico y hasta un máximo de 3.75</t>
  </si>
  <si>
    <t>Trabajador                                                  Especializado Jefe II</t>
  </si>
  <si>
    <r>
      <rPr>
        <sz val="14"/>
        <rFont val="Calibri"/>
        <charset val="134"/>
      </rPr>
      <t xml:space="preserve">Sexto grado  de  educación  primaria  y  diploma  de  adiestramiento ocupacional  en  el  área  que  requiera  la  especialidad  del  puesto                      </t>
    </r>
    <r>
      <rPr>
        <b/>
        <sz val="14"/>
        <rFont val="Calibri"/>
        <charset val="134"/>
      </rPr>
      <t>(opción "B").</t>
    </r>
  </si>
  <si>
    <t xml:space="preserve">Se asignará 1.25 por cada año aprobado a partir de primero básico, hasta un máximo de 3.75 </t>
  </si>
  <si>
    <t>Tabla No. 05</t>
  </si>
  <si>
    <t>Serie Técnica</t>
  </si>
  <si>
    <t>Título o diploma de una carrera del nivel de educación diversificado  y cuando sea necesario acreditar cursos de capacitación o adiestramiento en el área específica.</t>
  </si>
  <si>
    <t>Título o diploma de una carrera del nivel de educación diversificado y cuando sea necesario cursos de capacitación o adiestramiento en el área específica</t>
  </si>
  <si>
    <t>Se asignará 0.46875 por curso aprobado en una carrera universitaria afín a la especialidad del puesto,  hasta un máximo  de 3.75</t>
  </si>
  <si>
    <t xml:space="preserve">Ingresar cantidad de cursos universitarios aprobados </t>
  </si>
  <si>
    <t xml:space="preserve">Ingresar cantidad de  Diplomados de 80 horas </t>
  </si>
  <si>
    <r>
      <rPr>
        <sz val="14"/>
        <rFont val="Calibri"/>
        <charset val="134"/>
      </rPr>
      <t xml:space="preserve">Título o diploma de una carrera del nivel de educación diversificado </t>
    </r>
    <r>
      <rPr>
        <b/>
        <sz val="14"/>
        <rFont val="Calibri"/>
        <charset val="134"/>
      </rPr>
      <t>(opción "A").</t>
    </r>
  </si>
  <si>
    <r>
      <rPr>
        <sz val="14"/>
        <rFont val="Calibri"/>
        <charset val="134"/>
      </rPr>
      <t xml:space="preserve">Título o diploma de una carrera del nivel de educación diversificado y cuando sea necesario cursos de capacitación o adiestramiento en el área específica </t>
    </r>
    <r>
      <rPr>
        <b/>
        <sz val="14"/>
        <rFont val="Calibri"/>
        <charset val="134"/>
      </rPr>
      <t xml:space="preserve"> (opción "B").</t>
    </r>
  </si>
  <si>
    <t>Título o diploma de una carrera del nivel de educación diversificado</t>
  </si>
  <si>
    <r>
      <rPr>
        <sz val="14"/>
        <rFont val="Calibri"/>
        <charset val="134"/>
      </rPr>
      <t xml:space="preserve">Título o diploma de una carrera del nivel de educación diversificado y cuando sea necesario cursos de capacitación o adiestramiento en el área específica  </t>
    </r>
    <r>
      <rPr>
        <b/>
        <sz val="14"/>
        <rFont val="Calibri"/>
        <charset val="134"/>
      </rPr>
      <t>(opción "B").</t>
    </r>
  </si>
  <si>
    <t>Se asignará 0.3125 por curso aprobado en una carrera universitaria afín a la especialidad del puesto,  hasta un máximo  de 3.75</t>
  </si>
  <si>
    <t>Se asignará 0.234375 por curso aprobado en una carrera universitaria afín a la especialidad del puesto,  hasta un máximo  de 3.75</t>
  </si>
  <si>
    <t>Jefe Técnico II</t>
  </si>
  <si>
    <r>
      <rPr>
        <sz val="14"/>
        <rFont val="Calibri"/>
        <charset val="134"/>
      </rPr>
      <t>Título o diploma de una carrera del nivel de educación diversificado</t>
    </r>
    <r>
      <rPr>
        <b/>
        <sz val="14"/>
        <rFont val="Calibri"/>
        <charset val="134"/>
      </rPr>
      <t xml:space="preserve"> (opción "A").</t>
    </r>
  </si>
  <si>
    <r>
      <rPr>
        <sz val="14"/>
        <rFont val="Calibri"/>
        <charset val="134"/>
      </rPr>
      <t xml:space="preserve">Título o diploma de una carrera del nivel de educación diversificado y cuando sea necesario cursos de capacitación o adiestramiento en el área específica </t>
    </r>
    <r>
      <rPr>
        <b/>
        <sz val="14"/>
        <rFont val="Calibri"/>
        <charset val="134"/>
      </rPr>
      <t>(opción "B").</t>
    </r>
  </si>
  <si>
    <t>Tabla No. 06</t>
  </si>
  <si>
    <t>Serie Técnico Profesional</t>
  </si>
  <si>
    <t>Cursos equivalentes al segundo semestre de una carrera universitaria afín al puesto.</t>
  </si>
  <si>
    <t>Se asignará 0.375 por curso aprobado  a partir del tercer semestre o su equivalente en una carrera universitaria afín a la especialidad del puesto,  hasta un máximo  de 3.75</t>
  </si>
  <si>
    <t xml:space="preserve">Ingresar cantidad de cursos adicionales </t>
  </si>
  <si>
    <t>Cursos equivalentes al tercer semestre de una carrera universitaria afín al puesto.</t>
  </si>
  <si>
    <t>Se asignará 0.375 por curso aprobado  a partir del cuarto semestre o su equivalente  en una carrera universitaria afín a la especialidad del puesto,  hasta un máximo  de 3.75</t>
  </si>
  <si>
    <t>Cursos equivalentes al cuarto semestre de una carrera  universitaria afín al puesto.</t>
  </si>
  <si>
    <t>Cursos equivalentes al cuarto semestre de una carrera  universitaria afín al puesto o su equivalente.</t>
  </si>
  <si>
    <t>Se asignará 0.375 por curso aprobado  a partir del quinto semestre o su equivalente en una carrera universitaria afín a la especialidad del puesto,  hasta un máximo  de 3.75</t>
  </si>
  <si>
    <t>Cursos equivalentes al quinto semestre de una carrera universitaria afín al puesto.</t>
  </si>
  <si>
    <t>Cursos equivalentes al quinto semestre de una carrera universitaria afín al puesto o su equivalente.</t>
  </si>
  <si>
    <t>Se asignará 0.375 por curso aprobado  a partir del sexto semestre o su equivalente en una carrera universitaria afín a la especialidad del puesto,  hasta un máximo  de 3.75</t>
  </si>
  <si>
    <t>Cursos equivalentes al sexto semestre de una carrera universitaria afín al puesto.</t>
  </si>
  <si>
    <t>Se asignará 0.375 por curso aprobado  a partir del séptimo semestre o su equivalente  en una carrera universitaria afín a la especialidad del puesto,  hasta un máximo  de 3.75</t>
  </si>
  <si>
    <t>Tabla No. 07</t>
  </si>
  <si>
    <t>Serie Asistencia Profesional</t>
  </si>
  <si>
    <t>Haber aprobado los cursos equivalentes al quinto semestre de una carrera universitaria afín al puesto.</t>
  </si>
  <si>
    <t xml:space="preserve">Haber aprobado los cursos equivalentes al quinto semestre de una carrera universitaria afín al puesto </t>
  </si>
  <si>
    <t>Se asignará 0.25 por curso aprobado  a partir del sexto semestre o su equivalente en una carrera universitaria afín a la especialidad del puesto,  hasta un máximo  de 3.75</t>
  </si>
  <si>
    <t>Haber aprobado los cursos equivalentes al sexto semestre de una carrera universitaria afín al puesto.</t>
  </si>
  <si>
    <t>Haber aprobado los cursos equivalentes al sexto semestre de una carrera universitaria afín al puesto</t>
  </si>
  <si>
    <t>Se asignará 0.25 por curso aprobado  a partir del séptimo semestre o su equivalente en una carrera universitaria afín a la especialidad del puesto,  hasta un máximo  de 3.75</t>
  </si>
  <si>
    <t>Haber aprobado los cursos equivalentes al séptimo semestre de una carrera universitaria afín al puesto.</t>
  </si>
  <si>
    <t>Haber aprobado los cursos equivalentes al séptimo semestre de una carrera universitaria afín al puesto</t>
  </si>
  <si>
    <t>Se asignará 0.25 por curso aprobado  a partir del octavo semestre o su equivalente en una carrera universitaria afín a la especialidad del puesto,  hasta un máximo  de 3.75</t>
  </si>
  <si>
    <t xml:space="preserve">Asistente Profesional Jefe </t>
  </si>
  <si>
    <t>Haber aprobado los cursos equivalentes al octavo semestre de una carrera universitaria afín al puesto.</t>
  </si>
  <si>
    <t>Haber aprobado los cursos equivalentes al octavo semestre de una carrera universitaria afín al puesto</t>
  </si>
  <si>
    <t>Se asignará 0.25 por curso aprobado  a partir del noveno semestre o su equivalente en una carrera universitaria afín a la especialidad del puesto,  hasta un máximo  de 3.75</t>
  </si>
  <si>
    <t>Tabla No. 08</t>
  </si>
  <si>
    <t>Serie Profesional</t>
  </si>
  <si>
    <t>Título universitario a nivel de Licenciatura en la carrera profesional que el puesto requiera y ser colegiado activo.</t>
  </si>
  <si>
    <t>Se asignará 0.625 por cada curso aprobado de Maestría afín a la especialidad del puesto, hasta un máximo de 3.75</t>
  </si>
  <si>
    <t>Ingresar cantidad de cursos de maestría</t>
  </si>
  <si>
    <t>Se asignará 0.41667 por cada curso aprobado de Maestría afín a la especialidad del puesto, hasta un máximo de 3.75</t>
  </si>
  <si>
    <t>Se asignará 0.3125 por cada curso aprobado de Maestría afín a la especialidad del puesto, hasta un máximo de 3.75</t>
  </si>
  <si>
    <t>Se asignará 0.25 por cada curso aprobado de Maestría afín a la especialidad del puesto, hasta un máximo de 3.75</t>
  </si>
  <si>
    <t>Se asignará 0.20834 por cada curso aprobado de Maestría afín a la especialidad del puesto, hasta un máximo de 3.75</t>
  </si>
  <si>
    <t>Se asignará 0.17857 por cada curso aprobado de Maestría afín a la especialidad del puesto, hasta un máximo de 3.75</t>
  </si>
  <si>
    <t>Tabla No. 09</t>
  </si>
  <si>
    <t>Serie Asesoría Profesional Especializada</t>
  </si>
  <si>
    <t>Título universitario a nivel de Licenciatura en una carrera afín al puesto y ser colegiado activo.</t>
  </si>
  <si>
    <t>Se asignará 0.17857  por cada curso aprobado de Maestría afín a la especialidad del puesto, hasta un máximo de 3.75</t>
  </si>
  <si>
    <t>Tabla No. 10</t>
  </si>
  <si>
    <t>Serie Oficina</t>
  </si>
  <si>
    <t>Título o diploma del nivel de educación media.</t>
  </si>
  <si>
    <t xml:space="preserve">Se asignará 1.25 por cada curso aprobado de una carrera universitaria,  hasta un máximo  de 3.75 </t>
  </si>
  <si>
    <t xml:space="preserve">Se asignará 0.75 por cada curso aprobado de una carrera universitaria,  hasta un máximo  de 3.75 </t>
  </si>
  <si>
    <t xml:space="preserve">Se asignará 0.375 por cada curso aprobado de una carrera universitaria,  hasta un máximo  de 3.75 </t>
  </si>
  <si>
    <t>Título o diploma del nivel de educación media o Secretaria Bilingüe.</t>
  </si>
  <si>
    <t>Título o diploma del nivel de educación media o Secretaria Bilingüe</t>
  </si>
  <si>
    <t>Secretario Ejecutivo  I</t>
  </si>
  <si>
    <t>Título o diploma de Secretaria Oficinista o Secretaria Bilingüe.</t>
  </si>
  <si>
    <t>Secretario Ejecutivo  II</t>
  </si>
  <si>
    <t>Secretario Ejecutivo  III</t>
  </si>
  <si>
    <t>Secretario Ejecutivo  IV</t>
  </si>
  <si>
    <t>Secretario Ejecutivo  V</t>
  </si>
  <si>
    <r>
      <rPr>
        <sz val="14"/>
        <color theme="1"/>
        <rFont val="Calibri"/>
        <charset val="134"/>
      </rPr>
      <t>Título o diploma de Secretaria Oficinista o Secretaria Bilingüe</t>
    </r>
    <r>
      <rPr>
        <b/>
        <sz val="14"/>
        <color indexed="8"/>
        <rFont val="Calibri"/>
        <charset val="134"/>
      </rPr>
      <t xml:space="preserve"> (opción "A").</t>
    </r>
  </si>
  <si>
    <r>
      <rPr>
        <sz val="14"/>
        <color theme="1"/>
        <rFont val="Calibri"/>
        <charset val="134"/>
      </rPr>
      <t xml:space="preserve">Título o diploma de Secretaria Oficinista o Secretaria Bilingüe </t>
    </r>
    <r>
      <rPr>
        <b/>
        <sz val="14"/>
        <color indexed="8"/>
        <rFont val="Calibri"/>
        <charset val="134"/>
      </rPr>
      <t>(opción "B")</t>
    </r>
  </si>
  <si>
    <t xml:space="preserve">Se asignará 0.25 por cada curso aprobado de una carrera universitaria,  hasta un máximo  de 3.75 </t>
  </si>
  <si>
    <r>
      <rPr>
        <sz val="14"/>
        <color theme="1"/>
        <rFont val="Calibri"/>
        <charset val="134"/>
      </rPr>
      <t xml:space="preserve">Acreditar título o diploma del nivel de educación media   </t>
    </r>
    <r>
      <rPr>
        <b/>
        <sz val="14"/>
        <color indexed="8"/>
        <rFont val="Calibri"/>
        <charset val="134"/>
      </rPr>
      <t>(opción "A").</t>
    </r>
  </si>
  <si>
    <t>LIBRE NOMBRAMIENTO</t>
  </si>
  <si>
    <r>
      <rPr>
        <sz val="14"/>
        <color theme="1"/>
        <rFont val="Calibri"/>
        <charset val="134"/>
      </rPr>
      <t xml:space="preserve">Acreditar título o diploma del nivel de educación media  </t>
    </r>
    <r>
      <rPr>
        <b/>
        <sz val="14"/>
        <color indexed="8"/>
        <rFont val="Calibri"/>
        <charset val="134"/>
      </rPr>
      <t>(opción "A").</t>
    </r>
  </si>
  <si>
    <t>Tabla No. 11</t>
  </si>
  <si>
    <t>Serie Técnico Artística</t>
  </si>
  <si>
    <t>Un año de estudios en la disciplina o género del arte que se requiera.</t>
  </si>
  <si>
    <t>Dos años de estudios en la disciplina o género del arte que se requiera.</t>
  </si>
  <si>
    <t>Título o Diploma de Maestro o Bachiller en Arte en la especialidad que corresponda</t>
  </si>
  <si>
    <t>Primer semestre o su equivalente en una carrera universitaria afín a la especialidad del  puesto</t>
  </si>
  <si>
    <t>Un año de estudio en la disciplina o género del arte que se requiera.</t>
  </si>
  <si>
    <t>Segundo semestre o su equivalente en una carrera universitaria afín a la especialidad del  puesto</t>
  </si>
  <si>
    <t xml:space="preserve">Dos años de estudios en la disciplina o género del arte correspondiente.
</t>
  </si>
  <si>
    <t>Dos años de estudios en la disciplina o género del arte correspondiente.</t>
  </si>
  <si>
    <t>Tercer semestre o su equivalente en una carrera universitaria afín a la especialidad del  puesto</t>
  </si>
  <si>
    <t>Título de Maestro o Bachiller en Arte en la especialidad que corresponda.</t>
  </si>
  <si>
    <t>Cuarto semestre o su equivalente en una carrera universitaria afín a la especialidad del  puesto</t>
  </si>
  <si>
    <t>Jefe Técnico Artístico II</t>
  </si>
  <si>
    <t xml:space="preserve"> Título de Maestro o Bachiller en Arte en la especialidad que corresponda.</t>
  </si>
  <si>
    <t>Sexto semestre o su equivalente en una carrera universitaria afín a la especialidad del  puesto</t>
  </si>
  <si>
    <t>Tabla No. 12</t>
  </si>
  <si>
    <t>Serie Paramédica</t>
  </si>
  <si>
    <t xml:space="preserve">Diploma de tercero básico  y  curso básico de Enfermería autorizado por el Ministerio de Salud Pública y Asistencia Social. </t>
  </si>
  <si>
    <t xml:space="preserve">Diploma de Tercero Básico  y  curso básico de Enfermería autorizado por el Ministerio de Salud Pública y Asistencia Social </t>
  </si>
  <si>
    <t>Se adjudicará  1.50 al acreditar  Titulo de Educación del nivel medio.</t>
  </si>
  <si>
    <t>Se adjudicará 0.25   por curso  universitario aprobado a nivel técnico en la carrera de Enfermería.</t>
  </si>
  <si>
    <t>Diploma de tercero básico  y  diploma de capacitación específica  en la especialidad del puesto,  autorizado por el Ministerio de Salud Pública y Asistencia Social.</t>
  </si>
  <si>
    <t>Título de Enfermera Profesional, reconocido por el Ministerio de Salud Pública y Asistencia Social.</t>
  </si>
  <si>
    <t xml:space="preserve">Se asignará 0.75 por cada curso aprobado en la Licenciatura en Enfermería, hasta un máximo  de 3.75 </t>
  </si>
  <si>
    <t xml:space="preserve">Título de Enfermera Profesional, reconocido por el Ministerio de Salud Pública y Asistencia Social.                                                                                                                       En el caso de la especialidad "Anestesiología" o "Inhaloterapia" acreditar título de Enfermera Profesional y diploma correspondiente, reconocido por el Ministerio de Salud Pública y Asistencia Social.
</t>
  </si>
  <si>
    <t>Título de Enfermera Profesional, reconocido por el Ministerio de Salud Pública y Asistencia Social.                                                                                                                       En el caso de la especialidad "Anestesiología" o "Inhaloterapia" acreditar título de Enfermera Profesional y diploma correspondiente, reconocido por el Ministerio de Salud Pública y Asistencia Social.</t>
  </si>
  <si>
    <t xml:space="preserve">Se asignará 0.46875 por cada curso aprobado en la Licenciatura en Enfermería, hasta un máximo  de 3.75 </t>
  </si>
  <si>
    <t>Título de Enfermera Profesional, reconocido por el Ministerio de Salud Pública y Asistencia Social. En el caso de la especialidad "Anestesiología" o "Inhaloterapia" acreditar título de Enfermera Profesional y diploma correspondiente, reconocido por el Ministerio de Salud Pública y Asistencia Social.</t>
  </si>
  <si>
    <t xml:space="preserve">Se asignará 0.375 por cada curso aprobado en la Licenciatura en Enfermería, hasta un máximo  de 3.75 </t>
  </si>
  <si>
    <t xml:space="preserve">Se asignará 0.3125 por cada curso aprobado en la Licenciatura en Enfermería, hasta un máximo  de 3.75 </t>
  </si>
  <si>
    <t>Tabla No. 13</t>
  </si>
  <si>
    <t>Serie Informática</t>
  </si>
  <si>
    <t xml:space="preserve">Diploma de Bachiller en Computación, título de Perito en Computación o carrera de nivel medio con orientación en Computación.
</t>
  </si>
  <si>
    <t>Diploma de Bachiller en Computación, título de Perito en Computación o carrera de nivel medio con orientación en Computación.</t>
  </si>
  <si>
    <t xml:space="preserve">Se asignará 0.375 por curso aprobado  de una carrera universitaria en el campo de la informática, hasta un máximo  de 3.75 </t>
  </si>
  <si>
    <r>
      <rPr>
        <sz val="14"/>
        <rFont val="Calibri"/>
        <charset val="134"/>
      </rPr>
      <t xml:space="preserve">Título o diploma de una carrera del nivel de educación media con orientación en Computación </t>
    </r>
    <r>
      <rPr>
        <b/>
        <sz val="14"/>
        <rFont val="Calibri"/>
        <charset val="134"/>
      </rPr>
      <t xml:space="preserve"> (opción "A").</t>
    </r>
  </si>
  <si>
    <r>
      <rPr>
        <sz val="14"/>
        <rFont val="Calibri"/>
        <charset val="134"/>
      </rPr>
      <t xml:space="preserve">Diploma de Bachiller en Computación, título de Perito en Computación o título o diploma de una carrera del nivel de educación media con orientación en Computación  </t>
    </r>
    <r>
      <rPr>
        <b/>
        <sz val="14"/>
        <rFont val="Calibri"/>
        <charset val="134"/>
      </rPr>
      <t>(opción "B").</t>
    </r>
  </si>
  <si>
    <t>Título o diploma de una carrera del nivel de educación media con orientación en Computación.</t>
  </si>
  <si>
    <t>Diploma de Bachiller en Computación, título de Perito en Computación o título o diploma de una carrera del nivel de educación media con orientación en Computación</t>
  </si>
  <si>
    <t>Cursos equivalentes al segundo semestre en una carrera universitaria en el campo de la informática.</t>
  </si>
  <si>
    <t>Cursos equivalentes al segundo semestre o su equivalente en una carrera universitaria en el campo de la Informática.</t>
  </si>
  <si>
    <t xml:space="preserve">Se asignará 0.25 por curso aprobado a partir del tercer semestre o su equivalente en  una carrera universitaria en el campo de la Informática, hasta un máximo  de 3.75 </t>
  </si>
  <si>
    <t>Cursos equivalentes al tercer semestre en una carrera universitaria en el campo de la informática.</t>
  </si>
  <si>
    <t>Cursos equivalentes al tercer semestre de una carrera universitaria en el campo de la Informática.</t>
  </si>
  <si>
    <t xml:space="preserve">Se asignará 0.25 por curso aprobado a partir del cuarto semestre o su equivalente en  una carrera universitaria en el campo de la Informática, hasta un máximo  de 3.75 </t>
  </si>
  <si>
    <t>Cursos equivalentes al cuarto semestre de una carrera universitaria en el campo de la Informática.</t>
  </si>
  <si>
    <t>Cursos equivalentes al cuarto semestre de una carrera universitaria en el campo de la Informática</t>
  </si>
  <si>
    <t xml:space="preserve">Se asignará 0.25 por curso aprobado a partir del quinto semestre o su equivalente en una carrera universitaria en el campo de la Informática, hasta un máximo  de 3.75 </t>
  </si>
  <si>
    <t>Cursos equivalentes al quinto semestre de una carrera universitaria en el campo de la Informática.</t>
  </si>
  <si>
    <t>Cursos equivalentes al quinto semestre de una carrera universitaria en el campo de la Informática</t>
  </si>
  <si>
    <t xml:space="preserve">Se asignará 0.25 por curso aprobado a partir del sexto semestre o su equivalente en una carrera universitaria en el campo de la Informática, hasta un máximo  de 3.75 </t>
  </si>
  <si>
    <t>Cursos equivalentes al sexto semestre de una carrera universitaria en el campo de la Informática.</t>
  </si>
  <si>
    <t xml:space="preserve">Cursos equivalentes al sexto semestre de una carrera universitaria en el campo de la Informática.
</t>
  </si>
  <si>
    <t xml:space="preserve">Se asignará 0.1875 por curso aprobado a partir del séptimo  semestre o su equivalente en una carrera universitaria en el campo de la Informática, hasta un máximo  de 3.75 </t>
  </si>
  <si>
    <t>Tabla No. 14</t>
  </si>
  <si>
    <t>Serie Ejecutiva</t>
  </si>
  <si>
    <t>Se asignará 0.625 por cada curso aprobado a nivel Maestría, hasta un máximo  de 3.75</t>
  </si>
  <si>
    <t>Se asignará 0.41667 por cada curso aprobado a nivel Maestría, hasta un máximo  de 3.75</t>
  </si>
  <si>
    <t>Se asignará 0.3125 por cada curso aprobado a nivel Maestría, hasta un máximo  de 3.75</t>
  </si>
  <si>
    <t>Se asignará 0.25 por cada curso aprobado a nivel Maestría, hasta un máximo  de 3.75</t>
  </si>
  <si>
    <t>Se asignará 0.20834 por cada curso aprobado a nivel Maestría, hasta un máximo  de 3.75</t>
  </si>
  <si>
    <t>Se asignará 0.17858 por cada curso aprobado a nivel Maestría, hasta un máximo  de 3.75</t>
  </si>
  <si>
    <t>PUESTO</t>
  </si>
  <si>
    <t>EMPLEADO</t>
  </si>
  <si>
    <t>PARTIDA</t>
  </si>
  <si>
    <t>DEPENDENCIA OFICIAL</t>
  </si>
  <si>
    <t>DEPENDENCIA FUNCIONAL</t>
  </si>
  <si>
    <t>CONTROL</t>
  </si>
  <si>
    <t>UBICACION PRESUPUESTARIA</t>
  </si>
  <si>
    <t>UNIDAD EJECUTORA</t>
  </si>
  <si>
    <t>NOMBRE UNIDAD EJECUTORA</t>
  </si>
  <si>
    <t>NOMBRE</t>
  </si>
  <si>
    <t>DIAS</t>
  </si>
  <si>
    <t>ESTADO PUESTO</t>
  </si>
  <si>
    <t>NOMBRE ESTADO PUESTO</t>
  </si>
  <si>
    <t>PUESTO OFICIAL</t>
  </si>
  <si>
    <t>NOMBRE PUESTO OFICIAL</t>
  </si>
  <si>
    <t>ESPECIALIDAD</t>
  </si>
  <si>
    <t>NOMBRE ESPECIALIDAD</t>
  </si>
  <si>
    <t>CLASE ANCHA</t>
  </si>
  <si>
    <t>CODIGO PERFIL</t>
  </si>
  <si>
    <t>PERFIL</t>
  </si>
  <si>
    <t>11130016-216-00-0101-0017-10-29-00-000-002-000-011-00003</t>
  </si>
  <si>
    <t>OFICINA NACIONAL DE SERVICIO CIVIL</t>
  </si>
  <si>
    <t>VENTANILLA DE ACCIONES DE RECURSOS HUMANOS</t>
  </si>
  <si>
    <t>DEPTO REGISTRO Y VERIFIC DE ACC. DE R H</t>
  </si>
  <si>
    <t>ADMINISTRACIÓN DE RECURSOS HUMANOS DE LA ADMINISTRACIÓN PÚBLICA Y DEL RÉGIMEN DE CLASES PASIVAS</t>
  </si>
  <si>
    <t>CLAUDIA MARINA  JUAREZ REYES DE SIERRA</t>
  </si>
  <si>
    <t>O</t>
  </si>
  <si>
    <t>OCUPADO</t>
  </si>
  <si>
    <t>ASISTENTE PROFESIONAL II</t>
  </si>
  <si>
    <t>ADMINISTRACION</t>
  </si>
  <si>
    <t>ENCARGADO DE VENTANILLA DE ACCIONES DE RRHH</t>
  </si>
  <si>
    <t>11130016-216-00-0101-0017-10-29-00-000-002-000-011-00001</t>
  </si>
  <si>
    <t>DEPARTAMENTO DE REGISTRO Y VERIFICACION DE RECURSOS HUMANOS</t>
  </si>
  <si>
    <t>JULIA EBELIN JUDITH ORELLANA MARROQUIN</t>
  </si>
  <si>
    <t>ASESOR PROFESIONAL ESPECIALIZADO IV</t>
  </si>
  <si>
    <t>ADMINISTRACION DE RECURSOS HUMANOS</t>
  </si>
  <si>
    <t>JEFE DEL DEPARTAMENTO DE REGISTROS Y VERIFICACIÓN DE ACCIONES DE RRHH</t>
  </si>
  <si>
    <t>11130016-216-00-0101-0029-10-29-00-000-004-000-011-00003</t>
  </si>
  <si>
    <t>SECTOR D</t>
  </si>
  <si>
    <t>SECCION DE PLANIFIC Y ESTADISTICA ACTUARIAL</t>
  </si>
  <si>
    <t>LESBIA JUDITH  LAROJ PORTILLO DE MEJIA</t>
  </si>
  <si>
    <t>PROFESIONAL I</t>
  </si>
  <si>
    <t>ANALISTA DE LIQUIDACIONES Y RESOLUCIONES</t>
  </si>
  <si>
    <t>11130016-216-00-0101-0025-10-29-00-000-002-000-011-00001</t>
  </si>
  <si>
    <t>SECCION DE SELECCION DE PERSONAL</t>
  </si>
  <si>
    <t>SECCION DE PLANIFICACION Y ESTADISTICA</t>
  </si>
  <si>
    <t>MONICA JEANNETH  TRUJILLO RAMOS</t>
  </si>
  <si>
    <t>PROFESIONAL III</t>
  </si>
  <si>
    <t>ANALISTA DE LA SECCIÓN DE SELECCIÓN DE PERSONAL</t>
  </si>
  <si>
    <t>11130016-216-00-0101-0027-10-29-00-000-003-000-011-00001</t>
  </si>
  <si>
    <t>JUNTA NACIONAL DE SERVICIO CIVIL</t>
  </si>
  <si>
    <t>VICTOR HUGO  GOMEZ RAMIREZ</t>
  </si>
  <si>
    <t>ASESOR PROFESIONAL ESPECIALIZADO IV 7 HRS.</t>
  </si>
  <si>
    <t>SECRETARIA DE LA JUNTA NACIONAL DE SERVICIO CIVIL</t>
  </si>
  <si>
    <t>11130016-216-00-0101-0027-10-29-00-000-003-000-011-00004</t>
  </si>
  <si>
    <t>OMAR ESTUARDO  MINERA FIGUEROA</t>
  </si>
  <si>
    <t>ASISTENTE PROFESIONAL IV</t>
  </si>
  <si>
    <t>ANALISTA DE JUNTA NACIONAL</t>
  </si>
  <si>
    <t>11130016-216-00-0101-0027-10-29-00-000-003-000-011-00005</t>
  </si>
  <si>
    <t>ELENA   MANZO NOJ</t>
  </si>
  <si>
    <t>TRABAJADOR OPERATIVO III</t>
  </si>
  <si>
    <t>CONSERJERIA</t>
  </si>
  <si>
    <t>ENCARGADO(A) DE MANTENIMIENTO</t>
  </si>
  <si>
    <t>11130016-216-00-0101-0027-10-29-00-000-003-000-011-00007</t>
  </si>
  <si>
    <t>HECTOR  LEONEL  ABAJ DIAZ</t>
  </si>
  <si>
    <t>11130016-216-00-0101-0028-10-29-00-000-004-000-011-00005</t>
  </si>
  <si>
    <t>SECCION DE VENTANILLA</t>
  </si>
  <si>
    <t>DEPARTAMENTO DE PREVISION CIVIL</t>
  </si>
  <si>
    <t>JOSE HUMBERTO  CASTILLO HERNANDEZ</t>
  </si>
  <si>
    <t>ASISTENTE PROFESIONAL III</t>
  </si>
  <si>
    <t>ENCARGADO DE VENTANILLA DE PREVISIÓN CIVIL</t>
  </si>
  <si>
    <t>11130016-216-00-0101-0030-10-29-00-000-004-000-011-00003</t>
  </si>
  <si>
    <t>SECTOR B</t>
  </si>
  <si>
    <t>SECCION DE PENSIONES Y OTROS BENEFICIOS</t>
  </si>
  <si>
    <t>MARCO VINICIO  RIVAS LARIOS</t>
  </si>
  <si>
    <t>PROFESIONAL JEFE II</t>
  </si>
  <si>
    <t>SUBJEFE DE SECTOR DE ANÁLISIS DE PREVISIÓN CIVIL</t>
  </si>
  <si>
    <t>11130016-216-00-0101-0008-10-29-00-000-001-000-011-00019</t>
  </si>
  <si>
    <t>DEPARTAMENTO DE ADMINISTRACIÓN INTERNA</t>
  </si>
  <si>
    <t>DEPARTAMENTO DE ADMINISTRACION INTERNA</t>
  </si>
  <si>
    <t>ESTER DE JESUS  ORTEGA ZAPATA</t>
  </si>
  <si>
    <t>S</t>
  </si>
  <si>
    <t>SUSPENDIDO</t>
  </si>
  <si>
    <t>TECNICO PROFESIONAL I</t>
  </si>
  <si>
    <t>ENCARGADA DE APOYO ADMINISTRATIVO</t>
  </si>
  <si>
    <t>11130016-216-00-0101-0008-10-29-00-000-001-000-011-00021</t>
  </si>
  <si>
    <t>SECCION DE SERVICIOS GENERALES</t>
  </si>
  <si>
    <t>JORGE   CHOXIN PEC</t>
  </si>
  <si>
    <t>TECNICO II</t>
  </si>
  <si>
    <t>ENCARGADO DE SEGURIDAD</t>
  </si>
  <si>
    <t>11130016-216-00-0101-0017-10-29-00-000-002-000-011-00004</t>
  </si>
  <si>
    <t>UNIDAD DE ANÁLISIS DE CONTROL DE ACCIONES DE RECURSOS HUMANOS</t>
  </si>
  <si>
    <t>JORGE MARIO  FONG</t>
  </si>
  <si>
    <t>ANALISTA DE CONTROL DE ACCIONES DE RRHH</t>
  </si>
  <si>
    <t>11130016-216-00-0101-0030-10-29-00-000-004-000-011-00011</t>
  </si>
  <si>
    <t>SECTOR A</t>
  </si>
  <si>
    <t>RITA YESENIA  SOLORZANO PONCE DE ALDANA</t>
  </si>
  <si>
    <t>JEFE DE SECTOR DE ANÁLISIS DE PREVISIÓN CIVIL</t>
  </si>
  <si>
    <t>11130016-216-00-0101-0007-10-29-00-000-001-000-011-00006</t>
  </si>
  <si>
    <t>SECCION DE SOPORTE TECNICO DE REDES Y EQUIPAMIENTO</t>
  </si>
  <si>
    <t>SECCION DE PROCESAMIENTO DE DATOS</t>
  </si>
  <si>
    <t>NESTOR ADOLFO  LOPEZ CHACON</t>
  </si>
  <si>
    <t>JEFE TECNICO II</t>
  </si>
  <si>
    <t>TÉCNICO DE SOPORTE</t>
  </si>
  <si>
    <t>11130016-216-00-0101-0011-10-29-00-000-002-000-011-00003</t>
  </si>
  <si>
    <t>SECCION DE ANALISIS</t>
  </si>
  <si>
    <t>SECCION DE PRESTACIONES POSTUMAS</t>
  </si>
  <si>
    <t>ERNESTO IVAN  GALINDO VALENZUELA</t>
  </si>
  <si>
    <t>ANALISTA DE ASUNTOS JURÍDICOS LABORALES</t>
  </si>
  <si>
    <t>11130016-216-00-0101-0021-10-29-00-000-002-000-011-00003</t>
  </si>
  <si>
    <t>SEC CONTROL Y SEGUIMIEN D/ACC DE REC HUM</t>
  </si>
  <si>
    <t>OLIVIA ELIZABETH  MEJIA AGUSTIN DE PORON</t>
  </si>
  <si>
    <t>ASISTENTE PROFESIONAL JEFE</t>
  </si>
  <si>
    <t>11130016-216-00-0101-0022-10-29-00-000-002-000-011-00008</t>
  </si>
  <si>
    <t>UNIDAD DE CONFRONTACIÓN DE REGISTRO Y ARCHIVO DE RRHH</t>
  </si>
  <si>
    <t>SECCION DE REGISTRO DE RECURSOS HUMANOS</t>
  </si>
  <si>
    <t>JOSE VINICIO  VARGAS BELTETON</t>
  </si>
  <si>
    <t>PROFESIONAL II</t>
  </si>
  <si>
    <t>TECNICO CONFRONTADOR</t>
  </si>
  <si>
    <t>11130016-216-00-0101-0029-10-29-00-000-004-000-011-00015</t>
  </si>
  <si>
    <t>INGRID MARÍA  MÉNDEZ HERRARTE</t>
  </si>
  <si>
    <t>ASISTENTE PROFESIONAL I</t>
  </si>
  <si>
    <t>ENCARGADO (A) DE ARCHIVO FINALIZADO</t>
  </si>
  <si>
    <t>11130016-216-00-0101-0006-10-29-00-000-001-000-011-00003</t>
  </si>
  <si>
    <t>SECCION DE PLANIFICACION Y PROYECTOS</t>
  </si>
  <si>
    <t>SECCION DE PLANIFICACION Y ESTUDIOS</t>
  </si>
  <si>
    <t>BYRON LEONEL  VASQUEZ AVALOS</t>
  </si>
  <si>
    <t>PLANIFICACION</t>
  </si>
  <si>
    <t>ENCARGADO(A) DE PLANIFICACIÓN INSTITUCIONAL</t>
  </si>
  <si>
    <t>11130016-216-00-0101-0006-10-29-00-000-001-000-011-00005</t>
  </si>
  <si>
    <t>OSCAR RENATO  JIMENEZ LIQUEN</t>
  </si>
  <si>
    <t>11130016-216-00-0101-0008-10-29-00-000-001-000-011-00034</t>
  </si>
  <si>
    <t>SILVIA NOEMY  PINEDA VIELMAN</t>
  </si>
  <si>
    <t>SECRETARIO EJECUTIVO IV</t>
  </si>
  <si>
    <t>SECRETARIA DEL DEPARTAMENTO DE ADMINISTRACIÓN INTERNA</t>
  </si>
  <si>
    <t>11130016-216-00-0101-0021-10-29-00-000-002-000-011-00014</t>
  </si>
  <si>
    <t>BERTA GERARDA  REYES GUERRA</t>
  </si>
  <si>
    <t>TECNICO PROFESIONAL III</t>
  </si>
  <si>
    <t>11130016-216-00-0101-0029-10-29-00-000-004-000-011-00025</t>
  </si>
  <si>
    <t>SECCION DE PLANIFICACIÓN Y ESTADÍSTICA ACTUARIAL</t>
  </si>
  <si>
    <t>AMALIA DEL CARMEN  DEL CID  MAYEN DE RODRIGUEZ</t>
  </si>
  <si>
    <t>SECRETARIA DEL DEPARTAMENTO DE PREVISIÓN CIVIL</t>
  </si>
  <si>
    <t>11130016-216-00-0101-0030-10-29-00-000-004-000-011-00028</t>
  </si>
  <si>
    <t>WALTER OTONIEL  FUENTES GONZALEZ</t>
  </si>
  <si>
    <t>ANALISTA DE ACUERDOS</t>
  </si>
  <si>
    <t>11130016-216-00-0101-0030-10-29-00-000-004-000-011-00030</t>
  </si>
  <si>
    <t>ANDREA PAOLA  CITALÁN SOSA</t>
  </si>
  <si>
    <t>11130016-216-00-0101-0002-10-29-00-000-001-000-011-00007</t>
  </si>
  <si>
    <t>SECCION DE CONTABILIDAD</t>
  </si>
  <si>
    <t>UNIDAD DE ADMINISTRACION FINANCIERA</t>
  </si>
  <si>
    <t>SERGIO ANTONIO  BOLAÑOS DE LEON</t>
  </si>
  <si>
    <t>ASESOR</t>
  </si>
  <si>
    <t>11130016-216-00-0101-0014-10-29-00-000-002-000-011-00001</t>
  </si>
  <si>
    <t>SECCION DE ANALISIS DE PUESTOS Y REMUNERACIONES II</t>
  </si>
  <si>
    <t>SECCION DE SEGUIMIENTO Y CONTROL</t>
  </si>
  <si>
    <t>ERNESTO RENE  MENDEZ AMBROCIO</t>
  </si>
  <si>
    <t>ANALISTA DE PUESTOS Y REMUNERACIONES I &amp; II</t>
  </si>
  <si>
    <t>11130016-216-00-0101-0021-10-29-00-000-002-000-011-00001</t>
  </si>
  <si>
    <t>SECCION DE CONTROL DE ACCIONES DE RECURSOS HUMANOS</t>
  </si>
  <si>
    <t>MARCO TULIO  SANTISTEBAN CHINCHILLA</t>
  </si>
  <si>
    <t>ASESOR PROFESIONAL ESPECIALIZADO II</t>
  </si>
  <si>
    <t>JEFE DE LA SECCIÓN DE CONTROL DE ACCIONES DE RRHH</t>
  </si>
  <si>
    <t>11130016-216-00-0101-0026-10-29-00-000-002-000-011-00001</t>
  </si>
  <si>
    <t>DEPARTAMENTO DE NORMAS Y SELECCION DE RECURSOS HUMANOS</t>
  </si>
  <si>
    <t>SECCION DE ESTUDIOS Y ANALISIS CURRICULAR</t>
  </si>
  <si>
    <t>KARLA VIOLETA  PAIZ RAMIREZ</t>
  </si>
  <si>
    <t>ENCARGADO(A) DE CORRESPONDENCIA Y ARCHIVO</t>
  </si>
  <si>
    <t>11130016-216-00-0101-0029-10-29-00-000-004-000-011-00005</t>
  </si>
  <si>
    <t>VELVETH ELAINE  SANCHEZ TAYLOR</t>
  </si>
  <si>
    <t>11130016-216-00-0101-0030-10-29-00-000-004-000-011-00006</t>
  </si>
  <si>
    <t>SECTOR C</t>
  </si>
  <si>
    <t>EDVIN ORLANDO  MARTINEZ GONZALEZ</t>
  </si>
  <si>
    <t>PROFESIONAL JEFE III</t>
  </si>
  <si>
    <t>11130016-216-00-0101-0027-10-29-00-000-003-000-011-00002</t>
  </si>
  <si>
    <t>SANTIAGO MANUEL  RODRIGUEZ SAZO</t>
  </si>
  <si>
    <t>REVISOR DE ANALISTAS DE JUNTA NACIONAL</t>
  </si>
  <si>
    <t>11130016-216-00-0101-0007-10-29-00-000-001-000-011-00003</t>
  </si>
  <si>
    <t>SECCION DE ANALISIS Y DESARROLLO</t>
  </si>
  <si>
    <t>HERIBERTO ANTONIO  ESCOBAR MENENDEZ</t>
  </si>
  <si>
    <t>D</t>
  </si>
  <si>
    <t>DESOCUPADO</t>
  </si>
  <si>
    <t>COMPUTACION</t>
  </si>
  <si>
    <t>ANALISTA DE COMPUTO</t>
  </si>
  <si>
    <t>11130016-216-00-0101-0029-10-29-00-000-004-000-011-00007</t>
  </si>
  <si>
    <t>MARITZA HORBELINA  RIVERA PORREZ</t>
  </si>
  <si>
    <t>JEFE DE LA SECCIÓN DE VENTANILLA DE PREVISIÓN CIVIL</t>
  </si>
  <si>
    <t>11130016-216-00-0101-0028-10-29-00-000-004-000-011-00002</t>
  </si>
  <si>
    <t>JOHN WILLIAM  GIL TRUJILLO</t>
  </si>
  <si>
    <t>11130016-216-00-0101-0029-10-29-00-000-004-000-011-00010</t>
  </si>
  <si>
    <t>ANABELLA   PEREZ DEL CID</t>
  </si>
  <si>
    <t>ASISTENTE DEL JEFE DE LA SECCIÓN DE ANÁLISIS DE PREVISIÓN CIVIL</t>
  </si>
  <si>
    <t>11130016-216-00-0101-0003-10-29-00-000-001-000-011-00002</t>
  </si>
  <si>
    <t>SECCION DE AUDITORIA INTERNA DE LA UDAI</t>
  </si>
  <si>
    <t>UNIDAD DE AUDITORIA INTERNA</t>
  </si>
  <si>
    <t>BYRON LAUREANO  MANSILLA OLIVA</t>
  </si>
  <si>
    <t>AUDITORIA</t>
  </si>
  <si>
    <t>AUDITOR DE LA UDAI</t>
  </si>
  <si>
    <t>11130016-216-00-0101-0009-10-29-00-000-001-000-011-00001</t>
  </si>
  <si>
    <t>CLINICA MEDICA</t>
  </si>
  <si>
    <t>ONSEC ADMINISTRACION INTERNA</t>
  </si>
  <si>
    <t>VERONICA JUDITH  PINEDA YAQUIAN DE CORZANTES</t>
  </si>
  <si>
    <t>ASESOR PROFESIONAL ESPEC II 4 HRS.</t>
  </si>
  <si>
    <t>MÉDICO GENERAL</t>
  </si>
  <si>
    <t>11130016-216-00-0101-0007-10-29-00-000-001-000-011-00007</t>
  </si>
  <si>
    <t>SENDER ARMANDO  FLORES CIFUENTES</t>
  </si>
  <si>
    <t>11130016-216-00-0101-0021-10-29-00-000-002-000-011-00008</t>
  </si>
  <si>
    <t>WENDY ROXANA  VIVAR MARTINEZ DE  DE LEON</t>
  </si>
  <si>
    <t>11130016-216-00-0101-0022-10-29-00-000-002-000-011-00010</t>
  </si>
  <si>
    <t>UNIDAD DE INVESTIGACIÓN DE REGISTROS Y ARCHIVO DE RRHH</t>
  </si>
  <si>
    <t>JUAN PABLO  RODRIGUEZ BARRIENTOS</t>
  </si>
  <si>
    <t>TÉCNICO INVESTIGADOR DE REGISTROS Y ARCHIVO DE RRHH</t>
  </si>
  <si>
    <t>11130016-216-00-0101-0028-10-29-00-000-004-000-011-00008</t>
  </si>
  <si>
    <t>ENEIDA SAYONARA  MORALES MANCILLA DE RODRIGUEZ</t>
  </si>
  <si>
    <t>ASESOR PROFESIONAL ESPECIALIZADO III</t>
  </si>
  <si>
    <t>SUBJEFE DEL DEPARTAMENTO DE PREVISIÓN CIVIL</t>
  </si>
  <si>
    <t>11130016-216-00-0101-0030-10-29-00-000-004-000-011-00016</t>
  </si>
  <si>
    <t>SECCION DE ACUERDOS</t>
  </si>
  <si>
    <t>ALBA JUDITH  MENDEZ REYES</t>
  </si>
  <si>
    <t>11130016-216-00-0101-0030-10-29-00-000-004-000-011-00018</t>
  </si>
  <si>
    <t>CESAR STUARDO  SANTIZO MONTES</t>
  </si>
  <si>
    <t>11130016-216-00-0101-0029-10-29-00-000-004-000-011-00019</t>
  </si>
  <si>
    <t>ALEJANDRA FABIOLA  PALENCIA ESPAÑA</t>
  </si>
  <si>
    <t>11130016-216-00-0101-0003-10-29-00-000-001-000-011-00006</t>
  </si>
  <si>
    <t>YULIAN CONCEPCION  SANDOVAL MELLADO</t>
  </si>
  <si>
    <t>11130016-216-00-0101-0029-10-29-00-000-004-000-011-00023</t>
  </si>
  <si>
    <t>LAURA   MENESES PEREZ</t>
  </si>
  <si>
    <t>11130016-216-00-0101-0002-10-29-00-000-001-000-011-00006</t>
  </si>
  <si>
    <t>MANUEL EDUARDO  ALCANTARA  RAMIREZ</t>
  </si>
  <si>
    <t>11130016-216-00-0101-0005-10-29-00-000-001-000-011-00003</t>
  </si>
  <si>
    <t>DEPARTAMENTO DE DESARROLLO INSTITUCIONAL</t>
  </si>
  <si>
    <t>FLOR  DE MARIA  ROSAS  MARROQUIN</t>
  </si>
  <si>
    <t>RELACIONES PUBLICAS</t>
  </si>
  <si>
    <t>ASESOR DE COMUNICACIÓN SOCIAL</t>
  </si>
  <si>
    <t>11130016-216-00-0101-0006-10-29-00-000-001-000-011-00006</t>
  </si>
  <si>
    <t>ADA ELY  CAMPOS ORTIZ</t>
  </si>
  <si>
    <t>11130016-216-00-0101-0008-10-29-00-000-001-000-011-00029</t>
  </si>
  <si>
    <t>GARY FRANCISCO  RODAS TOLEDO</t>
  </si>
  <si>
    <t>TECNICO III</t>
  </si>
  <si>
    <t>11130016-216-00-0101-0009-10-29-00-000-001-000-011-00002</t>
  </si>
  <si>
    <t>EVA ODILIA  MORATAYA HERRERA DE  CAYAX</t>
  </si>
  <si>
    <t>PARAMEDICO I</t>
  </si>
  <si>
    <t>ENFERMERIA AUXILIAR</t>
  </si>
  <si>
    <t>ENFERMERA</t>
  </si>
  <si>
    <t>11130016-216-00-0101-0024-10-29-00-000-002-000-011-00002</t>
  </si>
  <si>
    <t>ARACELY ELIZABETH  VASQUEZ BRAVO</t>
  </si>
  <si>
    <t>11130016-216-00-0101-0028-10-29-00-000-004-000-011-00010</t>
  </si>
  <si>
    <t>KATHERINE  PAOLA  ESTRADA FOLGAR</t>
  </si>
  <si>
    <t>ENCARGADA DE RECEPCIÓN DE DOCUMENTOS DE PREVISIÓN CIVIL</t>
  </si>
  <si>
    <t>11130016-216-00-0101-0030-10-29-00-000-004-000-011-00024</t>
  </si>
  <si>
    <t>ANA LUCRECIA  MORATAYA</t>
  </si>
  <si>
    <t>ASISTENTE DE DESPACHO</t>
  </si>
  <si>
    <t>11130016-216-00-0101-0012-10-29-00-000-002-000-011-00006</t>
  </si>
  <si>
    <t>SECCIÓN DE ASUNTOS LABORALES</t>
  </si>
  <si>
    <t>SECCION DE ASUNTOS LABORALES</t>
  </si>
  <si>
    <t>LIZA MARIA  NAVARRO MOLINA  DE CROKER</t>
  </si>
  <si>
    <t>ASESOR JURIDICO</t>
  </si>
  <si>
    <t>11130016-216-00-0101-0000-10-29-00-000-001-000-022-00010</t>
  </si>
  <si>
    <t>DIRECCION</t>
  </si>
  <si>
    <t>DAVID JOSE ANTONIO CANCINOS GRAMAJO</t>
  </si>
  <si>
    <t>DIRECTOR EJECUTIVO II</t>
  </si>
  <si>
    <t>SIN ESPECIALIDAD</t>
  </si>
  <si>
    <t>JEFE DEL DEPARTAMENTO DE ADMINISTRACIÓN INTERNA</t>
  </si>
  <si>
    <t>11130016-216-00-0101-0008-10-29-00-000-001-000-011-00009</t>
  </si>
  <si>
    <t>LUIS EDUARDO  HERNANDEZ ROSALES</t>
  </si>
  <si>
    <t>IMPRESION</t>
  </si>
  <si>
    <t>ENCARGADO DE IMPRENTA</t>
  </si>
  <si>
    <t>11130016-216-00-0101-0022-10-29-00-000-002-000-011-00004</t>
  </si>
  <si>
    <t>ALEJANDRO JOSE  AREVALO FRANCO</t>
  </si>
  <si>
    <t>11130016-216-00-0101-0029-10-29-00-000-004-000-011-00006</t>
  </si>
  <si>
    <t>UNIDAD DE PREVISIÓN CIVIL -- SEDE QUETZALTENANGO</t>
  </si>
  <si>
    <t>DIEGO   RODRIGUEZ CANTO</t>
  </si>
  <si>
    <t>11130016-216-00-0101-0023-10-29-00-000-002-000-011-00001</t>
  </si>
  <si>
    <t>DEPTO NORMAS Y SELEC DE RECURSOS HUMANOS</t>
  </si>
  <si>
    <t>NORA JULIETA  SOSA MAURICIO DE MONTENEGRO</t>
  </si>
  <si>
    <t>SUBJEFE DE DEPARTAMENTO DE NORMAS Y SELECCIÓN DE RRHH</t>
  </si>
  <si>
    <t>11130016-216-00-0101-0023-10-29-00-000-002-000-011-00002</t>
  </si>
  <si>
    <t>DORA LETICIA  PARAISO RECINOS DE HERNANDEZ</t>
  </si>
  <si>
    <t>SECRETARIA DEL DEPARTAMENTO DE NORMAS Y SELECCIÓN DE RRHH</t>
  </si>
  <si>
    <t>11130016-216-00-0101-0030-10-29-00-000-004-000-011-00001</t>
  </si>
  <si>
    <t>CASTA LUZ  PEREZ GOMEZ</t>
  </si>
  <si>
    <t>11130016-216-00-0101-0027-10-29-00-000-003-000-011-00003</t>
  </si>
  <si>
    <t>MARTHA MIRIANE  BARRIOS EBERT DE GUEVARA</t>
  </si>
  <si>
    <t>SECRETARIO EJECUTIVO V</t>
  </si>
  <si>
    <t>RECEPCIONISTA JUNTA NACIONAL</t>
  </si>
  <si>
    <t>11130016-216-00-0101-0025-10-29-00-000-002-000-011-00002</t>
  </si>
  <si>
    <t>LUISA FRANCISCA  MARTINEZ QUIÑONEZ DE  PERALTA</t>
  </si>
  <si>
    <t>ASESOR PROFESIONAL ESPECIALIZADO I</t>
  </si>
  <si>
    <t>JEFE DE SECCIÓN DE SELECCIÓN DE PERSONAL</t>
  </si>
  <si>
    <t>11130016-216-00-0101-0008-10-29-00-000-001-000-011-00016</t>
  </si>
  <si>
    <t>NASARIO ANTONIO  LOPEZ Y LOPEZ</t>
  </si>
  <si>
    <t>TRABAJADOR OPERATIVO IV</t>
  </si>
  <si>
    <t>11130016-216-00-0101-0000-10-29-00-000-001-000-011-00002</t>
  </si>
  <si>
    <t>DIRECCION DE LA OFICINA NACIONAL DE SERVICIO CIVIL</t>
  </si>
  <si>
    <t>RAFAEL ANTONIO  RODRIGUEZ MELGAR</t>
  </si>
  <si>
    <t>SIN PERFIL</t>
  </si>
  <si>
    <t>11130016-216-00-0101-0007-10-29-00-000-001-000-011-00004</t>
  </si>
  <si>
    <t>MANUEL OSWALDO  CASTILLO HERNANDEZ</t>
  </si>
  <si>
    <t>11130016-216-00-0101-0030-10-29-00-000-004-000-011-00004</t>
  </si>
  <si>
    <t>DIANA ROSSIBELL  GODOY FLORIAN</t>
  </si>
  <si>
    <t>11130016-216-00-0101-0030-10-29-00-000-004-000-011-00007</t>
  </si>
  <si>
    <t>DORA LICET  RODRIGUEZ RODRIGUEZ</t>
  </si>
  <si>
    <t>11130016-216-00-0101-0030-10-29-00-000-004-000-011-00010</t>
  </si>
  <si>
    <t>SECCION DE TRABAJO SOCIAL</t>
  </si>
  <si>
    <t>GLADYS HORTENCIA  GONZALEZ AVILA DE GONZALEZ</t>
  </si>
  <si>
    <t>JEFE DE SECCIÓN DE TRABAJO SOCIAL</t>
  </si>
  <si>
    <t>11130016-216-00-0101-0015-10-29-00-000-002-000-011-00001</t>
  </si>
  <si>
    <t>SECCION DE ASESORIA Y CAPACITACION</t>
  </si>
  <si>
    <t>NANCYE DOROTHY  BROWN MENDEZ</t>
  </si>
  <si>
    <t>11130016-216-00-0101-0010-10-29-00-000-002-000-011-00002</t>
  </si>
  <si>
    <t>DEPARTAMENTO DE ASUNTOS JURIDICOS LABORALES</t>
  </si>
  <si>
    <t>DEPTO DE ASUNTOS JURIDICO-LABORALES</t>
  </si>
  <si>
    <t>ADRIANA BEATRIZ  GAMEZ SOLANO</t>
  </si>
  <si>
    <t>JEFE DEL DEPARTAMENTO DE ASUNTOS JURÍDICOS LABORALES</t>
  </si>
  <si>
    <t>11130016-216-00-0101-0021-10-29-00-000-002-000-011-00007</t>
  </si>
  <si>
    <t>SOFIA   XAJIL MORALES</t>
  </si>
  <si>
    <t>11130016-216-00-0101-0021-10-29-00-000-002-000-011-00010</t>
  </si>
  <si>
    <t>CLAUDIA NINNETH  HERNANDEZ CASTELLANOS DE MORALES</t>
  </si>
  <si>
    <t>11130016-216-00-0101-0022-10-29-00-000-002-000-011-00006</t>
  </si>
  <si>
    <t>VENTANILLA PARA CERTIFICACIONES DE TIEMPO DE SERVICIO</t>
  </si>
  <si>
    <t>GREGORIO   ROJOP CHOC</t>
  </si>
  <si>
    <t>ENCARGADO DE VENTANILLA DE TIEMPO DE SERVICIO</t>
  </si>
  <si>
    <t>11130016-216-00-0101-0030-10-29-00-000-004-000-011-00013</t>
  </si>
  <si>
    <t>JOSE WILVER  JIMENEZ GONZALEZ</t>
  </si>
  <si>
    <t>PROFESIONAL JEFE I</t>
  </si>
  <si>
    <t>11130016-216-00-0101-0029-10-29-00-000-004-000-011-00016</t>
  </si>
  <si>
    <t>LILIAN EUGENIA  MORALES PERALTA</t>
  </si>
  <si>
    <t>11130016-216-00-0101-0029-10-29-00-000-004-000-011-00018</t>
  </si>
  <si>
    <t>JORGE LUIS  ALVARADO PALENCIA</t>
  </si>
  <si>
    <t>ENCARGADO (A) DE ARCHIVO ACTIVO</t>
  </si>
  <si>
    <t>11130016-216-00-0101-0014-10-29-00-000-002-000-011-00002</t>
  </si>
  <si>
    <t>SECCION DE ANALISIS DE PUESTOS Y REMUNERACIONES I</t>
  </si>
  <si>
    <t>OLGA LUISA  ROMERO BARILLAS</t>
  </si>
  <si>
    <t>11130016-216-00-0101-0006-10-29-00-000-001-000-011-00007</t>
  </si>
  <si>
    <t>LILLYAN ESTHER  ARGUETA LOPEZ DE QUEVEDO</t>
  </si>
  <si>
    <t>11130016-216-00-0101-0008-10-29-00-000-001-000-011-00028</t>
  </si>
  <si>
    <t>EDDY  NOEL  GOMEZ SUAREZ</t>
  </si>
  <si>
    <t>11130016-216-00-0101-0030-10-29-00-000-004-000-011-00025</t>
  </si>
  <si>
    <t>GABRIELA   GOMEZ CORDON</t>
  </si>
  <si>
    <t>11130016-216-00-0101-0030-10-29-00-000-004-000-011-00026</t>
  </si>
  <si>
    <t>ELIT   GRAJEDA DE ESTRADA</t>
  </si>
  <si>
    <t>11130016-216-00-0101-0001-10-29-00-000-001-000-011-00001</t>
  </si>
  <si>
    <t>SUB DIRECCION DE LA OFICINA NACIONAL DE SERVICIO CIVIL</t>
  </si>
  <si>
    <t>SUBDIRECCION</t>
  </si>
  <si>
    <t>RODOLFO  ALEJANDRO  SALAZAR DE LEÓN</t>
  </si>
  <si>
    <t>SUB DIRECTOR DE LA ONSEC</t>
  </si>
  <si>
    <t>SUBDIRECTOR</t>
  </si>
  <si>
    <t>11130016-216-00-0101-0010-10-29-00-000-002-000-011-00001</t>
  </si>
  <si>
    <t>EVELYN JANETH  ORELLANA TORRES</t>
  </si>
  <si>
    <t>SECRETARIA DEL DEPARTAMENTO DE ASUNTOS JURÍDICOS LABORALES</t>
  </si>
  <si>
    <t>11130016-216-00-0101-0029-10-29-00-000-004-000-011-00004</t>
  </si>
  <si>
    <t>MARIA MAGDALENA  LOPEZ POLANCO DE  TELLO</t>
  </si>
  <si>
    <t>11130016-216-00-0101-0005-10-29-00-000-001-000-011-00001</t>
  </si>
  <si>
    <t>ARELY DELYANIRA  CAMEY SUCHITE</t>
  </si>
  <si>
    <t>JEFE DEL DEPARTAMENTO DE DESARROLLO INSTITUCIONAL</t>
  </si>
  <si>
    <t>11130016-216-00-0101-0007-10-29-00-000-001-000-011-00001</t>
  </si>
  <si>
    <t>UNIDAD DE COMPUTO</t>
  </si>
  <si>
    <t>EDGAR ORLANDO  RODRIGUEZ MORALES</t>
  </si>
  <si>
    <t>ASESOR PROFESIONAL ESPECIALIZADO IV.</t>
  </si>
  <si>
    <t>JEFE DE LA UNIDAD DE CÓMPUTO</t>
  </si>
  <si>
    <t>11130016-216-00-0101-0017-10-29-00-000-002-000-011-00002</t>
  </si>
  <si>
    <t>NEFTALI   HERNANDEZ ALONZO</t>
  </si>
  <si>
    <t>ADMINISTRACION DE PERSONAL</t>
  </si>
  <si>
    <t>11130016-216-00-0101-0029-10-29-00-000-004-000-011-00011</t>
  </si>
  <si>
    <t>LORENA ALEJANDRA  DEL PILAR GARCIA PEREZ DE MORALES</t>
  </si>
  <si>
    <t>11130016-216-00-0101-0029-10-29-00-000-004-000-011-00013</t>
  </si>
  <si>
    <t>GUSTAVO ADOLFO  AGUILAR ESCOBAR</t>
  </si>
  <si>
    <t>11130016-216-00-0101-0028-10-29-00-000-004-000-011-00003</t>
  </si>
  <si>
    <t>SANDRA MAGALI  PALMA RECINOS</t>
  </si>
  <si>
    <t>11130016-216-00-0101-0028-10-29-00-000-004-000-011-00004</t>
  </si>
  <si>
    <t>GUSTAVO ADOLFO  ROBLEDO DE PAZ</t>
  </si>
  <si>
    <t>11130016-216-00-0101-0030-10-29-00-000-004-000-011-00005</t>
  </si>
  <si>
    <t>CARLOS ENRIQUE  VIVAS GUDIEL</t>
  </si>
  <si>
    <t>11130016-216-00-0101-0008-10-29-00-000-001-000-011-00027</t>
  </si>
  <si>
    <t>SECCION DE RECURSOS HUMANOS</t>
  </si>
  <si>
    <t>GERSON NEPHTALI  BARRAZA MARTINEZ</t>
  </si>
  <si>
    <t>ENCARGADO(A) DE NÓMINA</t>
  </si>
  <si>
    <t>11130016-216-00-0101-0010-10-29-00-000-002-000-011-00003</t>
  </si>
  <si>
    <t>ANA MARITZA  ESPAÑA PEREZ DE IXCO</t>
  </si>
  <si>
    <t>ENCARGADA DE VENTANILLA DE ASUNTOS JURÍDICOS LABORALES</t>
  </si>
  <si>
    <t>11130016-216-00-0101-0012-10-29-00-000-002-000-011-00001</t>
  </si>
  <si>
    <t>JUAN FERNANDO  CASASOLA RECINOS</t>
  </si>
  <si>
    <t>ASESOR PROFESIONAL ESPECIALIZADO II 6 HORAS</t>
  </si>
  <si>
    <t>11130016-216-00-0101-0021-10-29-00-000-002-000-011-00005</t>
  </si>
  <si>
    <t>ANA CAROLINA  LOPEZ MELGAR DE AREVALO</t>
  </si>
  <si>
    <t>11130016-216-00-0101-0002-10-29-00-000-001-000-011-00004</t>
  </si>
  <si>
    <t>UNIDAD DE INVENTARIOS</t>
  </si>
  <si>
    <t>MIGUEL ESTUARDO  BARRIOS Y BARRIOS</t>
  </si>
  <si>
    <t>ENCARGADO(A)  DE LA UNIDAD DE INVENTARIOS</t>
  </si>
  <si>
    <t>11130016-216-00-0101-0030-10-29-00-000-004-000-011-00014</t>
  </si>
  <si>
    <t>ILIANA NATALI  FLORIAN HERNANDEZ DE BARRENO</t>
  </si>
  <si>
    <t>11130016-216-00-0101-0030-10-29-00-000-004-000-011-00021</t>
  </si>
  <si>
    <t>BRENDA MANOLA  GALINDO ALVAREZ DE  CALZIA</t>
  </si>
  <si>
    <t>11130016-216-00-0101-0000-10-29-00-000-001-000-011-00012</t>
  </si>
  <si>
    <t>TERESA  DEL PILAR  MORALES SOLARES DE CONLLEDO</t>
  </si>
  <si>
    <t>11130016-216-00-0101-0008-10-29-00-000-001-000-011-00031</t>
  </si>
  <si>
    <t>LEONARDA   LOPEZ CANAHUI</t>
  </si>
  <si>
    <t>11130016-216-00-0101-0012-10-29-00-000-002-000-011-00004</t>
  </si>
  <si>
    <t>JUAN FRANCISCO  BERNAL OVANDO</t>
  </si>
  <si>
    <t>11130016-216-00-0101-0012-10-29-00-000-002-000-011-00005</t>
  </si>
  <si>
    <t>JORGE PABLO  VERSLUYS HIPP</t>
  </si>
  <si>
    <t>11130016-216-00-0101-0003-10-29-00-000-001-000-011-00007</t>
  </si>
  <si>
    <t>LUIS FERNANDO  SALAZAR</t>
  </si>
  <si>
    <t>11130016-216-00-0101-0000-10-29-00-000-001-000-022-00004</t>
  </si>
  <si>
    <t>JORGE RAMON  VASQUEZ HERNANDEZ</t>
  </si>
  <si>
    <t>11130016-216-00-0101-0008-10-29-00-000-001-000-011-00007</t>
  </si>
  <si>
    <t>ISABEL   MACHAN</t>
  </si>
  <si>
    <t>11130016-216-00-0101-0022-10-29-00-000-002-000-011-00002</t>
  </si>
  <si>
    <t>UNIDAD DE ENVÍOS DE CONTROL DE ACCIONES DE RRHH</t>
  </si>
  <si>
    <t>MARIA JOSE  SALAZAR MENDOZA</t>
  </si>
  <si>
    <t>ENCARGADO DE ENVÍOS DE CONTROL DE ACCIONES DE RRHH</t>
  </si>
  <si>
    <t>11130016-216-00-0101-0007-10-29-00-000-001-000-011-00002</t>
  </si>
  <si>
    <t>HENRY LISANDRO  ESTRADA ALCANTARA</t>
  </si>
  <si>
    <t>SUB JEFE DE LA UNIDAD DE CÓMPUTO</t>
  </si>
  <si>
    <t>11130016-216-00-0101-0008-10-29-00-000-001-000-011-00011</t>
  </si>
  <si>
    <t>CLAUDIA CORINA  VALENZUELA YOS</t>
  </si>
  <si>
    <t>ANALISTA DE RECURSOS HUMANOS</t>
  </si>
  <si>
    <t>11130016-216-00-0101-0027-10-29-00-000-003-000-011-00010</t>
  </si>
  <si>
    <t>VIVIAN CLARISA  CAMPOS RAMIREZ</t>
  </si>
  <si>
    <t>TECNICO I</t>
  </si>
  <si>
    <t>NOTIFICACION</t>
  </si>
  <si>
    <t>NOTIFICADOR</t>
  </si>
  <si>
    <t>11130016-216-00-0101-0003-10-29-00-000-001-000-011-00001</t>
  </si>
  <si>
    <t>MARCOS ANTONIO  GIRON GUERRA</t>
  </si>
  <si>
    <t>JEFE DE LA UNIDAD DE AUDITORÍA INTERNA</t>
  </si>
  <si>
    <t>11130016-216-00-0101-0008-10-29-00-000-001-000-011-00014</t>
  </si>
  <si>
    <t>JOSE NEFTALI  GUERRA Y GUERRA</t>
  </si>
  <si>
    <t>ENCARGADO DE ELECTRICIDAD Y TELEFONÍA</t>
  </si>
  <si>
    <t>11130016-216-00-0101-0029-10-29-00-000-004-000-011-00012</t>
  </si>
  <si>
    <t>AROLDO FRANCISCO  GALLARDO CARBAJAL</t>
  </si>
  <si>
    <t>11130016-216-00-0101-0022-10-29-00-000-002-000-011-00005</t>
  </si>
  <si>
    <t>MARIA JOSE  MARROQUIN GUZMAN</t>
  </si>
  <si>
    <t>11130016-216-00-0101-0008-10-29-00-000-001-000-011-00022</t>
  </si>
  <si>
    <t>IRMA YOLANDA  SOLIS GODINEZ</t>
  </si>
  <si>
    <t>11130016-216-00-0101-0008-10-29-00-000-001-000-011-00023</t>
  </si>
  <si>
    <t>MARVIN ANTONIO  LOYO REYES</t>
  </si>
  <si>
    <t>TRABAJADOR ESPECIALIZADO III</t>
  </si>
  <si>
    <t>CONDUCCION DE VEHICULOS</t>
  </si>
  <si>
    <t>CONDUCTOR DE VEHÌCULOS</t>
  </si>
  <si>
    <t>11130016-216-00-0101-0008-10-29-00-000-001-000-011-00026</t>
  </si>
  <si>
    <t>GILDA MELINA  DARDON CARIAS</t>
  </si>
  <si>
    <t>11130016-216-00-0101-0029-10-29-00-000-004-000-011-00020</t>
  </si>
  <si>
    <t>BLANCA ELIZABETH  LOPEZ DE   CARRERA</t>
  </si>
  <si>
    <t>ENCARGADO (A)  DE DESGLOCE DE EXPEDIENTES FINALIZADOS</t>
  </si>
  <si>
    <t>11130016-216-00-0101-0003-10-29-00-000-001-000-011-00005</t>
  </si>
  <si>
    <t>SHIRLEY ARACELY  AJTUN ARGUETA</t>
  </si>
  <si>
    <t>11130016-216-00-0101-0006-10-29-00-000-001-000-011-00004</t>
  </si>
  <si>
    <t>INGRID AZUCENA  RODRIGUEZ AGUILAR</t>
  </si>
  <si>
    <t>11130016-216-00-0101-0016-10-29-00-000-002-000-011-00002</t>
  </si>
  <si>
    <t>DEPARTAMENTO DE ADMINISTRACION DE PUESTOS, REMUNERACIONES Y AUDITORIAS ADMINISTRATIVAS</t>
  </si>
  <si>
    <t>SECCION DE INVESTIGACION Y DESARROLLO</t>
  </si>
  <si>
    <t>ANA LUCIA  ORDOÑEZ PALACIOS DE FLORES</t>
  </si>
  <si>
    <t>11130016-216-00-0101-0000-10-29-00-000-001-000-011-00011</t>
  </si>
  <si>
    <t>KELLY TREYSI  CORDON GARCIA</t>
  </si>
  <si>
    <t>11130016-216-00-0101-0001-10-29-00-000-001-000-011-00004</t>
  </si>
  <si>
    <t>ANA REVECA  DE LEON  ARCHILA</t>
  </si>
  <si>
    <t>11130016-216-00-0101-0005-10-29-00-000-001-000-011-00004</t>
  </si>
  <si>
    <t>CLARA SUCELY  GARCIA MAYEN</t>
  </si>
  <si>
    <t>11130016-216-00-0101-0008-10-29-00-000-001-000-011-00030</t>
  </si>
  <si>
    <t>EVA LISETH  RAMOS RODRIGUEZ</t>
  </si>
  <si>
    <t>11130016-216-00-0101-0030-10-29-00-000-004-000-011-00027</t>
  </si>
  <si>
    <t>JOSE ABELARDO  MENENDEZ FIGUEROA</t>
  </si>
  <si>
    <t>11130016-216-00-0101-0029-10-29-00-000-004-000-011-00027</t>
  </si>
  <si>
    <t>DANILO ARMANDO  LOPEZ</t>
  </si>
  <si>
    <t>11130016-216-00-0101-0029-10-29-00-000-004-000-011-00028</t>
  </si>
  <si>
    <t>EDGAR GIOVANNI  ROSSATTI RAMIREZ</t>
  </si>
  <si>
    <t>11130016-216-00-0101-0030-10-29-00-000-004-000-011-00029</t>
  </si>
  <si>
    <t>GLADIS SIOMARA  MORALES ESPINO</t>
  </si>
  <si>
    <t>11130016-216-00-0101-0028-10-29-00-000-004-000-011-00015</t>
  </si>
  <si>
    <t>ERWIN ESTUARDO  MONTERROSO CASTELLANOS</t>
  </si>
  <si>
    <t>11130016-216-00-0101-0008-10-29-00-000-001-000-011-00001</t>
  </si>
  <si>
    <t>ADRIANA  DEL ROSARIO  FRANCO QUIROA</t>
  </si>
  <si>
    <t>SECRETARIA DE RECURSOS HUMANOS</t>
  </si>
  <si>
    <t>11130016-216-00-0101-0008-10-29-00-000-001-000-011-00004</t>
  </si>
  <si>
    <t>FELIPE SANTIAGO  GOMEZ MENDEZ</t>
  </si>
  <si>
    <t>11130016-216-00-0101-0008-10-29-00-000-001-000-011-00006</t>
  </si>
  <si>
    <t>MAX HUMBERTO  RUIZ PINTO</t>
  </si>
  <si>
    <t>MENSAJERIA</t>
  </si>
  <si>
    <t>ENCARGADO DE MENSAJERÍA</t>
  </si>
  <si>
    <t>11130016-216-00-0101-0008-10-29-00-000-001-000-011-00010</t>
  </si>
  <si>
    <t>RUDY ADOLFO  LUIS REYNA</t>
  </si>
  <si>
    <t>11130016-216-00-0101-0024-10-29-00-000-002-000-011-00001</t>
  </si>
  <si>
    <t>SECCION DE INVESTIGACION Y VALIDACION DE INSTRUMENTOS DE EVALUACION</t>
  </si>
  <si>
    <t>ANA MARIA DEL ROSARIO GALVEZ GODOY DE  RAMIREZ</t>
  </si>
  <si>
    <t>JEFE DE SECCIÓN DE INVESTIGACIÓN Y VALIDACIÓN DE INSTRUMENTOS DE EVALUACIÓN</t>
  </si>
  <si>
    <t>11130016-216-00-0101-0028-10-29-00-000-004-000-011-00001</t>
  </si>
  <si>
    <t>SANDRA NINETH  FRANCO CORDON</t>
  </si>
  <si>
    <t>11130016-216-00-0101-0013-10-29-00-000-002-000-011-00003</t>
  </si>
  <si>
    <t>DEPTO ADMON D/PUESTOS, REMUN Y AUD. ADMT</t>
  </si>
  <si>
    <t>EDWIN RENE  ANDRADE CABRERA</t>
  </si>
  <si>
    <t>SUB JEFE DEL DEPARTAMENTO DE APRA</t>
  </si>
  <si>
    <t>11130016-216-00-0101-0027-10-29-00-000-003-000-011-00009</t>
  </si>
  <si>
    <t>NEYDA LIZETH  GRAMAJO ROSALES</t>
  </si>
  <si>
    <t>11130016-216-00-0101-0008-10-29-00-000-001-000-011-00012</t>
  </si>
  <si>
    <t>CARLOS ROLANDO  CANO CRUZ</t>
  </si>
  <si>
    <t>CARPINTERIA</t>
  </si>
  <si>
    <t>ENCARGADO DE CARPINTERÍA</t>
  </si>
  <si>
    <t>11130016-216-00-0101-0029-10-29-00-000-004-000-011-00008</t>
  </si>
  <si>
    <t>MAYRA LISSETTE  ORDOÑEZ  CASTELLANOS</t>
  </si>
  <si>
    <t>11130016-216-00-0101-0008-10-29-00-000-001-000-011-00015</t>
  </si>
  <si>
    <t>JAIME ANFREDO  RUANO CORDERO</t>
  </si>
  <si>
    <t>11130016-216-00-0101-0008-10-29-00-000-001-000-011-00020</t>
  </si>
  <si>
    <t>NELSON GEOVANNI  BELTETON PUAC</t>
  </si>
  <si>
    <t>TRABAJADOR ESPECIALIZADO II</t>
  </si>
  <si>
    <t>AUXILIAR DE IMPRENTA</t>
  </si>
  <si>
    <t>11130016-216-00-0101-0007-10-29-00-000-001-000-011-00005</t>
  </si>
  <si>
    <t>ARIEL ADEMARO  PEREZ YUPE</t>
  </si>
  <si>
    <t>TECNICO PROFESIONAL EN INFORMATICA IV</t>
  </si>
  <si>
    <t>INFORMATICA</t>
  </si>
  <si>
    <t>11130016-216-00-0101-0012-10-29-00-000-002-000-011-00002</t>
  </si>
  <si>
    <t>SECCION DE ASESORIA JURIDICA</t>
  </si>
  <si>
    <t>ROSA   RUEDA GARCIA</t>
  </si>
  <si>
    <t>11130016-216-00-0101-0012-10-29-00-000-002-000-011-00003</t>
  </si>
  <si>
    <t>JUANA FRANCISCA  LOPEZ GUERRA</t>
  </si>
  <si>
    <t>11130016-216-00-0101-0021-10-29-00-000-002-000-011-00004</t>
  </si>
  <si>
    <t>OSMIN ESTUARDO  DIAZ REYES</t>
  </si>
  <si>
    <t>SECRETARIA DEL DEPARTAMENTO DE REGISTROS</t>
  </si>
  <si>
    <t>11130016-216-00-0101-0021-10-29-00-000-002-000-011-00009</t>
  </si>
  <si>
    <t>SANDRA ELIZABETH  LOPEZ PEREZ</t>
  </si>
  <si>
    <t>11130016-216-00-0101-0026-10-29-00-000-002-000-011-00002</t>
  </si>
  <si>
    <t>SECCION DE ESTUDIO Y  ANALISIS CURRICULAR</t>
  </si>
  <si>
    <t>LAURA VERONICA  VARELA AREVALO</t>
  </si>
  <si>
    <t>JEFE DE SECCIÓN DE ESTUDIO Y ANÁLISIS CURRICULAR</t>
  </si>
  <si>
    <t>11130016-216-00-0101-0013-10-29-00-000-002-000-011-00004</t>
  </si>
  <si>
    <t>MARIA VICTORIA  ARENALES LOPEZ DE  GARCIA</t>
  </si>
  <si>
    <t>SECRETARIA DEL DEPARTAMENTO DE APRA</t>
  </si>
  <si>
    <t>11130016-216-00-0101-0002-10-29-00-000-001-000-011-00003</t>
  </si>
  <si>
    <t>UNIDAD DE CAJAS FICALES</t>
  </si>
  <si>
    <t>TELMA YOLANDA  ECHEVERRIA MEJIA DE NORIEGA</t>
  </si>
  <si>
    <t>ENCARGADO(A) DE LA UNIDAD DE CAJAS FISCALES</t>
  </si>
  <si>
    <t>11130016-216-00-0101-0028-10-29-00-000-004-000-011-00006</t>
  </si>
  <si>
    <t>PABLO ROBERTO  ESTRADA GODOY</t>
  </si>
  <si>
    <t>ATENCIÓN VENTANILLA DE TRABAJO SOCIAL</t>
  </si>
  <si>
    <t>11130016-216-00-0101-0029-10-29-00-000-004-000-011-00017</t>
  </si>
  <si>
    <t>CLAUDIA YESSENIA  LOPEZ LOPEZ</t>
  </si>
  <si>
    <t>11130016-216-00-0101-0030-10-29-00-000-004-000-011-00017</t>
  </si>
  <si>
    <t>ROMEO ARTURO  SANDOVAL WONG</t>
  </si>
  <si>
    <t>11130016-216-00-0101-0029-10-29-00-000-004-000-011-00021</t>
  </si>
  <si>
    <t>YENIFER ANDREA  TOLEDO CARDONA</t>
  </si>
  <si>
    <t>11130016-216-00-0101-0003-10-29-00-000-001-000-011-00004</t>
  </si>
  <si>
    <t>MARIA GUADALUPE  LOPEZ HIGUEROS</t>
  </si>
  <si>
    <t>11130016-216-00-0101-0028-10-29-00-000-004-000-011-00009</t>
  </si>
  <si>
    <t>MARIA DEL ROSARIO  MIJANGOS SARTI</t>
  </si>
  <si>
    <t>11130016-216-00-0101-0030-10-29-00-000-004-000-011-00020</t>
  </si>
  <si>
    <t>BELSY GABRIELA  AVALOS CARDONA</t>
  </si>
  <si>
    <t>11130016-216-00-0101-0008-10-29-00-000-001-000-011-00032</t>
  </si>
  <si>
    <t>EVELY BRIZEYDA  VELASQUEZ PERDOMO</t>
  </si>
  <si>
    <t>SUB JEFE DEL DEPARTAMENTO DE ADMINISTRACIÓN INTERNA</t>
  </si>
  <si>
    <t>11130016-216-00-0101-0030-10-29-00-000-004-000-011-00023</t>
  </si>
  <si>
    <t>MARIA MAGDALENA  CORADO AZMITIA</t>
  </si>
  <si>
    <t>JEFE DE  LA SECCIÓN DE ACUERDOS</t>
  </si>
  <si>
    <t>11130016-216-00-0101-0029-10-29-00-000-004-000-011-00026</t>
  </si>
  <si>
    <t>SILVIA IVETH  MEDINA GALICIA</t>
  </si>
  <si>
    <t>11130016-216-00-0101-0028-10-29-00-000-004-000-011-00014</t>
  </si>
  <si>
    <t>ALVARO IGNACIO  RIVERA CRUZ</t>
  </si>
  <si>
    <t>JEFE DEL DEPARTAMENTO DE PREVISIÓN CIVIL</t>
  </si>
  <si>
    <t>11130016-216-00-0101-0000-10-29-00-000-001-000-022-00008</t>
  </si>
  <si>
    <t>ERVIN ROLANDO  ANDRINO LOPEZ</t>
  </si>
  <si>
    <t>DIRECTOR EJECUTIVO I</t>
  </si>
  <si>
    <t>11130016-216-00-0101-0000-10-29-00-000-001-000-011-00001</t>
  </si>
  <si>
    <t>PATRICIA MARGARITA  GARCÍA FUTCH</t>
  </si>
  <si>
    <t>DIRECTOR DE LA ONSEC</t>
  </si>
  <si>
    <t>DIRECTOR</t>
  </si>
  <si>
    <t>11130016-216-00-0101-0008-10-29-00-000-001-000-011-00003</t>
  </si>
  <si>
    <t>FRANCISCO DANIEL  CATALAN CHAMALE</t>
  </si>
  <si>
    <t>TRABAJADOR ESPECIALIZADO JEFE II</t>
  </si>
  <si>
    <t>11130016-216-00-0101-0008-10-29-00-000-001-000-011-00005</t>
  </si>
  <si>
    <t>BLANCA MARGOTH  CACERES ESCOBAR</t>
  </si>
  <si>
    <t>11130016-216-00-0101-0008-10-29-00-000-001-000-011-00008</t>
  </si>
  <si>
    <t>ISABEL   HIDALGO</t>
  </si>
  <si>
    <t>11130016-216-00-0101-0013-10-29-00-000-002-000-011-00001</t>
  </si>
  <si>
    <t>ANA CLAUDIA  ORTIZ ORTIZ</t>
  </si>
  <si>
    <t>JEFE DEL DEPARTAMENTO DE APRA</t>
  </si>
  <si>
    <t>11130016-216-00-0101-0016-10-29-00-000-002-000-011-00001</t>
  </si>
  <si>
    <t>SERGIO FERNANDO  MENDEZ CORDOVA</t>
  </si>
  <si>
    <t>JEFE DE LA SECCIÓN DE ANÁLISIS DE PUESTOS Y REMUNERACIONES I &amp; II</t>
  </si>
  <si>
    <t>MIRNA EUGENIA  OSORIO AGUILAR</t>
  </si>
  <si>
    <t>11130016-216-00-0101-0022-10-29-00-000-002-000-011-00001</t>
  </si>
  <si>
    <t>DAVID EDUARDO  SOTO OLIVA</t>
  </si>
  <si>
    <t>11130016-216-00-0101-0022-10-29-00-000-002-000-011-00003</t>
  </si>
  <si>
    <t>DAVID   MORALES</t>
  </si>
  <si>
    <t>11130016-216-00-0101-0023-10-29-00-000-002-000-011-00003</t>
  </si>
  <si>
    <t>ERASMO ALFREDO  RAMIREZ</t>
  </si>
  <si>
    <t>JEFE DEL DEPARTAMENTO DE NORMAS Y SELECCIÓN DE RRHH</t>
  </si>
  <si>
    <t>11130016-216-00-0101-0027-10-29-00-000-003-000-011-00006</t>
  </si>
  <si>
    <t>HUGO ESTUARDO  CARDONA  OLIVA</t>
  </si>
  <si>
    <t>11130016-216-00-0101-0027-10-29-00-000-003-000-011-00008</t>
  </si>
  <si>
    <t>LUCY ANDREA  CENTENO GIRON</t>
  </si>
  <si>
    <t>11130016-216-00-0101-0002-10-29-00-000-001-000-011-00001</t>
  </si>
  <si>
    <t>VERONICA LUCRECIA  MARROQUIN LINARES</t>
  </si>
  <si>
    <t>SECRETARIA DE LA UNIDAD DE ADMINISTRACIÓN FINANCIERA</t>
  </si>
  <si>
    <t>11130016-216-00-0101-0002-10-29-00-000-001-000-011-00002</t>
  </si>
  <si>
    <t>SECCION DE TESORERIA</t>
  </si>
  <si>
    <t>ANA PATRICIA  CALDERON MATAMOROS DE CALDERON</t>
  </si>
  <si>
    <t>JEFE DE LA SECCIÓN DE TESORERIA</t>
  </si>
  <si>
    <t>11130016-216-00-0101-0019-10-29-00-000-002-000-011-00001</t>
  </si>
  <si>
    <t>SEC. DE ANALISIS Y VALORACION DE PUESTOS</t>
  </si>
  <si>
    <t>ESTUARDO JOSE  VALDES RIVAS</t>
  </si>
  <si>
    <t>11130016-216-00-0101-0019-10-29-00-000-002-000-011-00002</t>
  </si>
  <si>
    <t>AURA LETICIA  VALLE GRAMAJO</t>
  </si>
  <si>
    <t>11130016-216-00-0101-0017-10-29-00-000-002-000-011-00005</t>
  </si>
  <si>
    <t>MILTON ARMANDO  IXCO SAGASTUME</t>
  </si>
  <si>
    <t>11130016-216-00-0101-0003-10-29-00-000-001-000-011-00003</t>
  </si>
  <si>
    <t>IRMA CONSUELO  FAJARDO DE PAZ DE HURTARTE</t>
  </si>
  <si>
    <t>SECRETARIA DE LA UNIDAD DE AUDITORÍA INTERNA</t>
  </si>
  <si>
    <t>11130016-216-00-0101-0017-10-29-00-000-002-000-011-00006</t>
  </si>
  <si>
    <t>SANDRA PATRICIA  VEGA MONZON</t>
  </si>
  <si>
    <t>SUB-JEFE DEL DEPARTAMENTO DE REGISTROS Y VERIFICACIÓN DE ACCIONES DE RRHH</t>
  </si>
  <si>
    <t>11130016-216-00-0101-0030-10-29-00-000-004-000-011-00009</t>
  </si>
  <si>
    <t>DORIAN JACQUELINE  SAMAYOA CASTRO</t>
  </si>
  <si>
    <t>11130016-216-00-0101-0028-10-29-00-000-004-000-011-00011</t>
  </si>
  <si>
    <t>EDNA LUCRECIA  WUG SANCHEZ</t>
  </si>
  <si>
    <t>11130016-216-00-0101-0029-10-29-00-000-004-000-011-00029</t>
  </si>
  <si>
    <t>VICTOR MANUEL  ROSALES  MUÑOZ</t>
  </si>
  <si>
    <t>11130016-216-00-0101-0029-10-29-00-000-004-000-011-00030</t>
  </si>
  <si>
    <t>LUIS  GUILLERMO  SANDOVAL PEREZ</t>
  </si>
  <si>
    <t>11130016-216-00-0101-0022-10-29-00-000-002-000-011-00013</t>
  </si>
  <si>
    <t>JULIO CESAR  FUENTES VELASQUEZ</t>
  </si>
  <si>
    <t>11130016-216-00-0101-0001-10-29-00-000-001-000-022-00002</t>
  </si>
  <si>
    <t>IRMA YOLANDA  JEREZ CORDON DE FLORES</t>
  </si>
  <si>
    <t>SUBDIRECTOR EJECUTIVO II</t>
  </si>
  <si>
    <t>ASESOR JURÍDICO DE PREVISIÓN CIVIL</t>
  </si>
  <si>
    <t>11130016-216-00-0101-0013-10-29-00-000-002-000-011-00002</t>
  </si>
  <si>
    <t>KAREN IVONNE  ALVARADO VASQUEZ</t>
  </si>
  <si>
    <t>11130016-216-00-0101-0008-10-29-00-000-001-000-011-00013</t>
  </si>
  <si>
    <t>CARLOS HUMBERTO  CELADA PEREZ</t>
  </si>
  <si>
    <t>11130016-216-00-0101-0008-10-29-00-000-001-000-011-00017</t>
  </si>
  <si>
    <t>LESTER MISRAHIM  ROSALES SARAVIA</t>
  </si>
  <si>
    <t>11130016-216-00-0101-0029-10-29-00-000-004-000-011-00009</t>
  </si>
  <si>
    <t>FRANCISCO ANTONIO  LOPEZ BARRIOS</t>
  </si>
  <si>
    <t>11130016-216-00-0101-0030-10-29-00-000-004-000-011-00002</t>
  </si>
  <si>
    <t>VALERIA IVONNE  ALVARADO MOLINA</t>
  </si>
  <si>
    <t>11130016-216-00-0101-0023-10-29-00-000-002-000-011-00004</t>
  </si>
  <si>
    <t>MARIA MERCEDES  CORO ESQUIVEL</t>
  </si>
  <si>
    <t>ANALISTA DE ESTUDIO Y ANÁLISIS CURRICULAR</t>
  </si>
  <si>
    <t>11130016-216-00-0101-0008-10-29-00-000-001-000-011-00024</t>
  </si>
  <si>
    <t>EDGAR AMILCAR  ROLDAN MORALES</t>
  </si>
  <si>
    <t>11130016-216-00-0101-0030-10-29-00-000-004-000-011-00008</t>
  </si>
  <si>
    <t>NANCY YADIRA  VILLATORO MARTINEZ</t>
  </si>
  <si>
    <t>TRABAJADOR(A) SOCIAL</t>
  </si>
  <si>
    <t>11130016-216-00-0101-0030-10-29-00-000-004-000-011-00012</t>
  </si>
  <si>
    <t>BELISMEL   PANTALEON OLIVA</t>
  </si>
  <si>
    <t>11130016-216-00-0101-0008-10-29-00-000-001-000-011-00025</t>
  </si>
  <si>
    <t>IRMA YOLANDA  CATALÀN NAVAS</t>
  </si>
  <si>
    <t>11130016-216-00-0101-0011-10-29-00-000-002-000-011-00001</t>
  </si>
  <si>
    <t>BAYRON RENE  JUAREZ MARROQUIN</t>
  </si>
  <si>
    <t>11130016-216-00-0101-0022-10-29-00-000-002-000-011-00009</t>
  </si>
  <si>
    <t>JOSE ORLANDO  HEREDIA HERNANDEZ</t>
  </si>
  <si>
    <t>11130016-216-00-0101-0023-10-29-00-000-002-000-011-00005</t>
  </si>
  <si>
    <t>ALBA LUCRECIA  CARBALLO MAZARIEGOS</t>
  </si>
  <si>
    <t>ENCARGADO(A) DE RECEPCIÓN Y ATENCIÓN AL PÚBLICO</t>
  </si>
  <si>
    <t>11130016-216-00-0101-0013-10-29-00-000-002-000-011-00005</t>
  </si>
  <si>
    <t>LORENZO   GUAMUCH PIRIR</t>
  </si>
  <si>
    <t>11130016-216-00-0101-0030-10-29-00-000-004-000-011-00019</t>
  </si>
  <si>
    <t>DORA MARIA  QUIÑONEZ ALMIREZ DE  LOPEZ</t>
  </si>
  <si>
    <t>11130016-216-00-0101-0029-10-29-00-000-004-000-011-00022</t>
  </si>
  <si>
    <t>IRMA ALICIA  PIVARAL Y PIVARAL</t>
  </si>
  <si>
    <t>11130016-216-00-0101-0006-10-29-00-000-001-000-011-00002</t>
  </si>
  <si>
    <t>GRACIELA ROSYDALIA  FERNANDEZ CORZO</t>
  </si>
  <si>
    <t>11130016-216-00-0101-0002-10-29-00-000-001-000-011-00005</t>
  </si>
  <si>
    <t>ROSSANA   ALVAREZ MURALLES DE DEL CID</t>
  </si>
  <si>
    <t>JEFE DE LA UNIDAD DE ADMINISTRACION FINANCIERA</t>
  </si>
  <si>
    <t>11130016-216-00-0101-0029-10-29-00-000-004-000-011-00024</t>
  </si>
  <si>
    <t>ANA LUCRECIA  JIMENEZ FRANCO</t>
  </si>
  <si>
    <t>11130016-216-00-0101-0021-10-29-00-000-002-000-011-00013</t>
  </si>
  <si>
    <t>CARLOS   ZARCEÑO TRIGUEROS</t>
  </si>
  <si>
    <t>11130016-216-00-0101-0022-10-29-00-000-002-000-011-00012</t>
  </si>
  <si>
    <t>SECCION DE REGISTROS Y ARCHIVO DE RECURSOS HUMANOS</t>
  </si>
  <si>
    <t>GUSTAVO ADOLFO  SIERRA LOPEZ</t>
  </si>
  <si>
    <t>JEFE DEL AL SECCIÓN DE REGISTRO Y ARCHIVO DE RRHH</t>
  </si>
  <si>
    <t>11130016-216-00-0101-0030-10-29-00-000-004-000-011-00022</t>
  </si>
  <si>
    <t>ALEJANDRO RAUL  FLORES LOPEZ</t>
  </si>
  <si>
    <t>11130016-216-00-0101-0019-10-29-00-000-002-000-011-00003</t>
  </si>
  <si>
    <t>SECCION DE ANALISIS Y VALORACION DE PUESTOS</t>
  </si>
  <si>
    <t>NADIA ODETTE  MAZARIEGOS ALVIZURES</t>
  </si>
  <si>
    <t>ANALISTA DE PLANIFICACIÓN DE APRA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</si>
</sst>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(* #,##0.000_);_(* \(#,##0.000\);_(* &quot;-&quot;???_);_(@_)"/>
    <numFmt numFmtId="178" formatCode="_(* #,##0.0000_);_(* \(#,##0.0000\);_(* &quot;-&quot;????_);_(@_)"/>
  </numFmts>
  <fonts count="66">
    <font>
      <sz val="11"/>
      <color theme="1"/>
      <name val="Calibri"/>
      <charset val="134"/>
      <scheme val="minor"/>
    </font>
    <font>
      <sz val="11"/>
      <color rgb="FF0070C0"/>
      <name val="Calibri"/>
      <charset val="134"/>
      <scheme val="minor"/>
    </font>
    <font>
      <sz val="11"/>
      <name val="Calibri"/>
      <charset val="134"/>
      <scheme val="minor"/>
    </font>
    <font>
      <sz val="16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color theme="1"/>
      <name val="Arial"/>
      <charset val="134"/>
    </font>
    <font>
      <sz val="14"/>
      <color theme="0"/>
      <name val="Calibri"/>
      <charset val="134"/>
      <scheme val="minor"/>
    </font>
    <font>
      <b/>
      <sz val="14"/>
      <color theme="0"/>
      <name val="Calibri"/>
      <charset val="134"/>
      <scheme val="minor"/>
    </font>
    <font>
      <b/>
      <sz val="10"/>
      <color theme="0"/>
      <name val="Calibri"/>
      <charset val="134"/>
      <scheme val="minor"/>
    </font>
    <font>
      <sz val="16"/>
      <name val="Arial Narrow"/>
      <charset val="134"/>
    </font>
    <font>
      <b/>
      <sz val="16"/>
      <name val="Arial Narrow"/>
      <charset val="134"/>
    </font>
    <font>
      <sz val="14"/>
      <name val="Calibri"/>
      <charset val="134"/>
      <scheme val="minor"/>
    </font>
    <font>
      <sz val="14"/>
      <color rgb="FF0070C0"/>
      <name val="Calibri"/>
      <charset val="134"/>
      <scheme val="minor"/>
    </font>
    <font>
      <sz val="11"/>
      <color rgb="FF006100"/>
      <name val="Calibri"/>
      <charset val="134"/>
      <scheme val="minor"/>
    </font>
    <font>
      <b/>
      <sz val="18"/>
      <color rgb="FF006100"/>
      <name val="Calibri"/>
      <charset val="134"/>
      <scheme val="minor"/>
    </font>
    <font>
      <sz val="16"/>
      <color theme="1"/>
      <name val="Arial Narrow"/>
      <charset val="134"/>
    </font>
    <font>
      <b/>
      <sz val="16"/>
      <color rgb="FF000000"/>
      <name val="Arial Narrow"/>
      <charset val="134"/>
    </font>
    <font>
      <sz val="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6"/>
      <color rgb="FF000000"/>
      <name val="Arial Narrow"/>
      <charset val="134"/>
    </font>
    <font>
      <sz val="14"/>
      <color theme="4" tint="-0.249977111117893"/>
      <name val="Calibri"/>
      <charset val="134"/>
      <scheme val="minor"/>
    </font>
    <font>
      <b/>
      <sz val="11"/>
      <color rgb="FF0070C0"/>
      <name val="Calibri"/>
      <charset val="134"/>
      <scheme val="minor"/>
    </font>
    <font>
      <b/>
      <sz val="14"/>
      <name val="Arial"/>
      <charset val="134"/>
    </font>
    <font>
      <b/>
      <i/>
      <sz val="20"/>
      <color theme="3" tint="0.399975585192419"/>
      <name val="Calibri"/>
      <charset val="134"/>
      <scheme val="minor"/>
    </font>
    <font>
      <b/>
      <sz val="20"/>
      <name val="Calibri"/>
      <charset val="134"/>
      <scheme val="minor"/>
    </font>
    <font>
      <b/>
      <u/>
      <sz val="8"/>
      <color theme="1"/>
      <name val="Calibri"/>
      <charset val="134"/>
      <scheme val="minor"/>
    </font>
    <font>
      <sz val="12"/>
      <color rgb="FF002060"/>
      <name val="Arial"/>
      <charset val="134"/>
    </font>
    <font>
      <sz val="18"/>
      <color rgb="FF002060"/>
      <name val="Arial"/>
      <charset val="134"/>
    </font>
    <font>
      <u/>
      <sz val="20"/>
      <color rgb="FF0000FF"/>
      <name val="Calibri"/>
      <charset val="0"/>
      <scheme val="minor"/>
    </font>
    <font>
      <u/>
      <sz val="20"/>
      <color rgb="FF0000FF"/>
      <name val="Calibri"/>
      <charset val="134"/>
      <scheme val="minor"/>
    </font>
    <font>
      <sz val="12"/>
      <name val="Calibri"/>
      <charset val="134"/>
      <scheme val="minor"/>
    </font>
    <font>
      <b/>
      <sz val="16"/>
      <color theme="1"/>
      <name val="Arial"/>
      <charset val="134"/>
    </font>
    <font>
      <sz val="11"/>
      <color rgb="FF002060"/>
      <name val="Arial"/>
      <charset val="134"/>
    </font>
    <font>
      <b/>
      <sz val="11"/>
      <name val="Arial"/>
      <charset val="134"/>
    </font>
    <font>
      <u/>
      <sz val="16"/>
      <color rgb="FF0000FF"/>
      <name val="Calibri"/>
      <charset val="0"/>
      <scheme val="minor"/>
    </font>
    <font>
      <u/>
      <sz val="16"/>
      <color rgb="FF0000FF"/>
      <name val="Calibri"/>
      <charset val="134"/>
      <scheme val="minor"/>
    </font>
    <font>
      <sz val="16"/>
      <color rgb="FF002060"/>
      <name val="Arial"/>
      <charset val="134"/>
    </font>
    <font>
      <b/>
      <sz val="14"/>
      <color rgb="FF002060"/>
      <name val="Arial"/>
      <charset val="134"/>
    </font>
    <font>
      <b/>
      <sz val="11"/>
      <color theme="1"/>
      <name val="Arial"/>
      <charset val="134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4"/>
      <color rgb="FF0070C0"/>
      <name val="Calibri"/>
      <charset val="134"/>
    </font>
    <font>
      <sz val="14"/>
      <color indexed="10"/>
      <name val="Calibri"/>
      <charset val="134"/>
    </font>
    <font>
      <sz val="14"/>
      <name val="Calibri"/>
      <charset val="134"/>
    </font>
    <font>
      <b/>
      <sz val="14"/>
      <name val="Calibri"/>
      <charset val="134"/>
    </font>
    <font>
      <sz val="14"/>
      <color theme="1"/>
      <name val="Calibri"/>
      <charset val="134"/>
    </font>
    <font>
      <b/>
      <sz val="14"/>
      <color indexed="8"/>
      <name val="Calibri"/>
      <charset val="134"/>
    </font>
    <font>
      <sz val="16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2" fillId="0" borderId="5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16" borderId="54" applyNumberFormat="0" applyAlignment="0" applyProtection="0">
      <alignment vertical="center"/>
    </xf>
    <xf numFmtId="0" fontId="0" fillId="17" borderId="55" applyNumberFormat="0" applyFont="0" applyAlignment="0" applyProtection="0">
      <alignment vertical="center"/>
    </xf>
    <xf numFmtId="0" fontId="46" fillId="0" borderId="5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5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19" borderId="57" applyNumberFormat="0" applyAlignment="0" applyProtection="0">
      <alignment vertical="center"/>
    </xf>
    <xf numFmtId="0" fontId="47" fillId="16" borderId="57" applyNumberFormat="0" applyAlignment="0" applyProtection="0">
      <alignment vertical="center"/>
    </xf>
    <xf numFmtId="0" fontId="49" fillId="18" borderId="58" applyNumberFormat="0" applyAlignment="0" applyProtection="0">
      <alignment vertical="center"/>
    </xf>
    <xf numFmtId="0" fontId="51" fillId="0" borderId="59" applyNumberFormat="0" applyFill="0" applyAlignment="0" applyProtection="0">
      <alignment vertical="center"/>
    </xf>
    <xf numFmtId="0" fontId="55" fillId="0" borderId="60" applyNumberFormat="0" applyFill="0" applyAlignment="0" applyProtection="0">
      <alignment vertical="center"/>
    </xf>
    <xf numFmtId="0" fontId="14" fillId="4" borderId="0" applyNumberFormat="0" applyBorder="0" applyAlignment="0" applyProtection="0"/>
    <xf numFmtId="0" fontId="0" fillId="11" borderId="0" applyNumberFormat="0" applyBorder="0" applyAlignment="0" applyProtection="0"/>
    <xf numFmtId="0" fontId="57" fillId="23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/>
    <xf numFmtId="0" fontId="54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/>
    <xf numFmtId="0" fontId="54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/>
    <xf numFmtId="0" fontId="54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/>
    <xf numFmtId="0" fontId="0" fillId="13" borderId="0" applyNumberFormat="0" applyBorder="0" applyAlignment="0" applyProtection="0"/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/>
    <xf numFmtId="0" fontId="0" fillId="12" borderId="0" applyNumberFormat="0" applyBorder="0" applyAlignment="0" applyProtection="0"/>
    <xf numFmtId="0" fontId="54" fillId="35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/>
    <xf numFmtId="0" fontId="54" fillId="31" borderId="0" applyNumberFormat="0" applyBorder="0" applyAlignment="0" applyProtection="0">
      <alignment vertical="center"/>
    </xf>
  </cellStyleXfs>
  <cellXfs count="382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Fill="1"/>
    <xf numFmtId="0" fontId="2" fillId="0" borderId="0" xfId="0" applyFont="1"/>
    <xf numFmtId="0" fontId="2" fillId="0" borderId="0" xfId="0" applyFont="1" applyFill="1"/>
    <xf numFmtId="0" fontId="3" fillId="0" borderId="0" xfId="0" applyFont="1" applyAlignment="1">
      <alignment textRotation="90"/>
    </xf>
    <xf numFmtId="0" fontId="4" fillId="0" borderId="0" xfId="0" applyFont="1" applyAlignment="1">
      <alignment horizontal="center" textRotation="90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Fill="1"/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textRotation="90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6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3" fontId="9" fillId="2" borderId="3" xfId="6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textRotation="90"/>
    </xf>
    <xf numFmtId="0" fontId="8" fillId="2" borderId="5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3" fontId="9" fillId="2" borderId="5" xfId="6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textRotation="90"/>
    </xf>
    <xf numFmtId="0" fontId="11" fillId="3" borderId="1" xfId="0" applyFont="1" applyFill="1" applyBorder="1" applyAlignment="1">
      <alignment horizontal="center" vertical="center" textRotation="90" wrapText="1"/>
    </xf>
    <xf numFmtId="0" fontId="12" fillId="3" borderId="2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0" fillId="0" borderId="3" xfId="0" applyFont="1" applyBorder="1" applyAlignment="1">
      <alignment horizontal="center" vertical="center" textRotation="90"/>
    </xf>
    <xf numFmtId="0" fontId="11" fillId="3" borderId="4" xfId="0" applyFont="1" applyFill="1" applyBorder="1" applyAlignment="1">
      <alignment horizontal="center" vertical="center" textRotation="90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43" fontId="13" fillId="0" borderId="11" xfId="6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43" fontId="13" fillId="0" borderId="14" xfId="6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90"/>
    </xf>
    <xf numFmtId="0" fontId="11" fillId="3" borderId="6" xfId="0" applyFont="1" applyFill="1" applyBorder="1" applyAlignment="1">
      <alignment horizontal="center" vertical="center" textRotation="90" wrapText="1"/>
    </xf>
    <xf numFmtId="0" fontId="14" fillId="4" borderId="15" xfId="23" applyFont="1" applyBorder="1" applyAlignment="1">
      <alignment horizontal="left" vertical="center" wrapText="1"/>
    </xf>
    <xf numFmtId="0" fontId="15" fillId="4" borderId="16" xfId="23" applyFont="1" applyBorder="1" applyAlignment="1">
      <alignment horizontal="center" vertical="center" wrapText="1"/>
    </xf>
    <xf numFmtId="43" fontId="15" fillId="4" borderId="17" xfId="23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textRotation="90"/>
    </xf>
    <xf numFmtId="0" fontId="11" fillId="3" borderId="2" xfId="0" applyFont="1" applyFill="1" applyBorder="1" applyAlignment="1">
      <alignment horizontal="center" vertical="center" textRotation="90" wrapText="1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43" fontId="5" fillId="3" borderId="11" xfId="6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textRotation="90"/>
    </xf>
    <xf numFmtId="0" fontId="16" fillId="0" borderId="5" xfId="0" applyFont="1" applyBorder="1" applyAlignment="1">
      <alignment horizontal="center" vertical="center" textRotation="90"/>
    </xf>
    <xf numFmtId="0" fontId="16" fillId="0" borderId="2" xfId="0" applyFont="1" applyBorder="1" applyAlignment="1">
      <alignment horizontal="center" vertical="center" textRotation="90"/>
    </xf>
    <xf numFmtId="0" fontId="17" fillId="3" borderId="2" xfId="0" applyFont="1" applyFill="1" applyBorder="1" applyAlignment="1">
      <alignment horizontal="center" vertical="center" textRotation="90" wrapText="1"/>
    </xf>
    <xf numFmtId="0" fontId="12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justify" vertical="center"/>
    </xf>
    <xf numFmtId="0" fontId="16" fillId="0" borderId="4" xfId="0" applyFont="1" applyBorder="1" applyAlignment="1">
      <alignment horizontal="center" vertical="center" textRotation="90"/>
    </xf>
    <xf numFmtId="0" fontId="17" fillId="3" borderId="4" xfId="0" applyFont="1" applyFill="1" applyBorder="1" applyAlignment="1">
      <alignment horizontal="center" vertical="center" textRotation="90" wrapText="1"/>
    </xf>
    <xf numFmtId="0" fontId="13" fillId="0" borderId="12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center" vertical="center" textRotation="90"/>
    </xf>
    <xf numFmtId="0" fontId="17" fillId="3" borderId="6" xfId="0" applyFont="1" applyFill="1" applyBorder="1" applyAlignment="1">
      <alignment horizontal="center" vertical="center" textRotation="90" wrapText="1"/>
    </xf>
    <xf numFmtId="0" fontId="12" fillId="3" borderId="10" xfId="0" applyFont="1" applyFill="1" applyBorder="1" applyAlignment="1">
      <alignment horizontal="justify" vertical="center"/>
    </xf>
    <xf numFmtId="43" fontId="12" fillId="3" borderId="11" xfId="6" applyFont="1" applyFill="1" applyBorder="1" applyAlignment="1">
      <alignment horizontal="center" vertical="center"/>
    </xf>
    <xf numFmtId="0" fontId="13" fillId="0" borderId="13" xfId="0" applyFont="1" applyBorder="1" applyAlignment="1">
      <alignment horizontal="justify" vertical="center"/>
    </xf>
    <xf numFmtId="0" fontId="12" fillId="3" borderId="10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4" fillId="4" borderId="18" xfId="23" applyFont="1" applyBorder="1" applyAlignment="1">
      <alignment horizontal="left" vertical="center" wrapText="1"/>
    </xf>
    <xf numFmtId="0" fontId="15" fillId="4" borderId="19" xfId="23" applyFont="1" applyBorder="1" applyAlignment="1">
      <alignment horizontal="center" vertical="center" wrapText="1"/>
    </xf>
    <xf numFmtId="43" fontId="15" fillId="4" borderId="20" xfId="23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9" fillId="0" borderId="0" xfId="0" applyFont="1"/>
    <xf numFmtId="43" fontId="5" fillId="0" borderId="0" xfId="6" applyFont="1" applyAlignment="1">
      <alignment horizontal="center"/>
    </xf>
    <xf numFmtId="0" fontId="10" fillId="0" borderId="2" xfId="0" applyFont="1" applyBorder="1" applyAlignment="1">
      <alignment horizontal="center" vertical="center" textRotation="90"/>
    </xf>
    <xf numFmtId="0" fontId="12" fillId="3" borderId="21" xfId="0" applyFont="1" applyFill="1" applyBorder="1" applyAlignment="1">
      <alignment horizontal="justify" vertical="center" wrapText="1"/>
    </xf>
    <xf numFmtId="0" fontId="0" fillId="0" borderId="22" xfId="0" applyBorder="1"/>
    <xf numFmtId="0" fontId="10" fillId="0" borderId="4" xfId="0" applyFont="1" applyBorder="1" applyAlignment="1">
      <alignment horizontal="center" vertical="center" textRotation="90"/>
    </xf>
    <xf numFmtId="0" fontId="0" fillId="5" borderId="23" xfId="41" applyFont="1" applyBorder="1" applyAlignment="1">
      <alignment horizontal="left" vertical="center" wrapText="1"/>
    </xf>
    <xf numFmtId="0" fontId="20" fillId="5" borderId="13" xfId="41" applyFont="1" applyBorder="1" applyAlignment="1">
      <alignment horizontal="center" vertical="center" wrapText="1"/>
    </xf>
    <xf numFmtId="43" fontId="20" fillId="5" borderId="14" xfId="4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textRotation="90"/>
    </xf>
    <xf numFmtId="0" fontId="0" fillId="5" borderId="24" xfId="41" applyFont="1" applyBorder="1" applyAlignment="1">
      <alignment horizontal="left" vertical="center" wrapText="1"/>
    </xf>
    <xf numFmtId="0" fontId="20" fillId="5" borderId="16" xfId="41" applyFont="1" applyBorder="1" applyAlignment="1">
      <alignment horizontal="center" vertical="center" wrapText="1"/>
    </xf>
    <xf numFmtId="178" fontId="20" fillId="5" borderId="17" xfId="41" applyNumberFormat="1" applyFont="1" applyBorder="1" applyAlignment="1">
      <alignment horizontal="center" vertical="center"/>
    </xf>
    <xf numFmtId="0" fontId="12" fillId="3" borderId="10" xfId="0" applyFont="1" applyFill="1" applyBorder="1" applyAlignment="1">
      <alignment horizontal="justify" vertical="center" wrapText="1"/>
    </xf>
    <xf numFmtId="0" fontId="12" fillId="3" borderId="11" xfId="0" applyFont="1" applyFill="1" applyBorder="1" applyAlignment="1">
      <alignment horizontal="justify" vertical="center" wrapText="1"/>
    </xf>
    <xf numFmtId="0" fontId="0" fillId="5" borderId="12" xfId="41" applyFont="1" applyBorder="1" applyAlignment="1">
      <alignment horizontal="left" vertical="center" wrapText="1"/>
    </xf>
    <xf numFmtId="178" fontId="20" fillId="5" borderId="14" xfId="41" applyNumberFormat="1" applyFont="1" applyBorder="1" applyAlignment="1">
      <alignment horizontal="center" vertical="center"/>
    </xf>
    <xf numFmtId="0" fontId="0" fillId="5" borderId="15" xfId="41" applyBorder="1" applyAlignment="1">
      <alignment horizontal="left" vertical="center" wrapText="1"/>
    </xf>
    <xf numFmtId="0" fontId="0" fillId="5" borderId="12" xfId="41" applyBorder="1" applyAlignment="1">
      <alignment horizontal="left" vertical="center" wrapText="1"/>
    </xf>
    <xf numFmtId="0" fontId="0" fillId="5" borderId="25" xfId="41" applyBorder="1" applyAlignment="1">
      <alignment horizontal="left" vertical="center" wrapText="1"/>
    </xf>
    <xf numFmtId="0" fontId="20" fillId="5" borderId="19" xfId="41" applyFont="1" applyBorder="1" applyAlignment="1">
      <alignment horizontal="center" vertical="center" wrapText="1"/>
    </xf>
    <xf numFmtId="178" fontId="20" fillId="5" borderId="20" xfId="41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textRotation="90"/>
    </xf>
    <xf numFmtId="0" fontId="12" fillId="3" borderId="26" xfId="0" applyFont="1" applyFill="1" applyBorder="1" applyAlignment="1">
      <alignment horizontal="left" vertical="center"/>
    </xf>
    <xf numFmtId="0" fontId="12" fillId="3" borderId="27" xfId="0" applyFont="1" applyFill="1" applyBorder="1" applyAlignment="1">
      <alignment horizontal="justify" vertical="center" wrapText="1"/>
    </xf>
    <xf numFmtId="0" fontId="12" fillId="3" borderId="28" xfId="0" applyFont="1" applyFill="1" applyBorder="1" applyAlignment="1">
      <alignment horizontal="justify" vertical="center" wrapText="1"/>
    </xf>
    <xf numFmtId="0" fontId="10" fillId="0" borderId="29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 vertical="center" textRotation="90"/>
    </xf>
    <xf numFmtId="0" fontId="17" fillId="3" borderId="2" xfId="0" applyFont="1" applyFill="1" applyBorder="1" applyAlignment="1">
      <alignment horizontal="center" vertical="center" textRotation="90"/>
    </xf>
    <xf numFmtId="0" fontId="12" fillId="3" borderId="9" xfId="0" applyFont="1" applyFill="1" applyBorder="1" applyAlignment="1">
      <alignment horizontal="justify" vertical="center" wrapText="1"/>
    </xf>
    <xf numFmtId="0" fontId="21" fillId="0" borderId="3" xfId="0" applyFont="1" applyBorder="1" applyAlignment="1">
      <alignment horizontal="center" vertical="center" textRotation="90"/>
    </xf>
    <xf numFmtId="0" fontId="17" fillId="3" borderId="4" xfId="0" applyFont="1" applyFill="1" applyBorder="1" applyAlignment="1">
      <alignment horizontal="center" vertical="center" textRotation="90"/>
    </xf>
    <xf numFmtId="0" fontId="0" fillId="6" borderId="12" xfId="27" applyFont="1" applyBorder="1" applyAlignment="1">
      <alignment horizontal="left" vertical="center" wrapText="1"/>
    </xf>
    <xf numFmtId="0" fontId="20" fillId="6" borderId="13" xfId="27" applyFont="1" applyBorder="1" applyAlignment="1">
      <alignment horizontal="center" vertical="center" wrapText="1"/>
    </xf>
    <xf numFmtId="178" fontId="20" fillId="6" borderId="14" xfId="27" applyNumberFormat="1" applyFont="1" applyBorder="1" applyAlignment="1">
      <alignment horizontal="center" vertical="center"/>
    </xf>
    <xf numFmtId="0" fontId="0" fillId="6" borderId="12" xfId="27" applyBorder="1" applyAlignment="1">
      <alignment horizontal="left" vertical="center" wrapText="1"/>
    </xf>
    <xf numFmtId="43" fontId="20" fillId="6" borderId="14" xfId="27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textRotation="90"/>
    </xf>
    <xf numFmtId="0" fontId="17" fillId="3" borderId="6" xfId="0" applyFont="1" applyFill="1" applyBorder="1" applyAlignment="1">
      <alignment horizontal="center" vertical="center" textRotation="90"/>
    </xf>
    <xf numFmtId="0" fontId="0" fillId="6" borderId="15" xfId="27" applyBorder="1" applyAlignment="1">
      <alignment horizontal="left" vertical="center" wrapText="1"/>
    </xf>
    <xf numFmtId="0" fontId="20" fillId="6" borderId="16" xfId="27" applyFont="1" applyBorder="1" applyAlignment="1">
      <alignment horizontal="center" vertical="center" wrapText="1"/>
    </xf>
    <xf numFmtId="178" fontId="20" fillId="6" borderId="17" xfId="27" applyNumberFormat="1" applyFont="1" applyBorder="1" applyAlignment="1">
      <alignment horizontal="center" vertical="center"/>
    </xf>
    <xf numFmtId="0" fontId="0" fillId="6" borderId="15" xfId="27" applyFont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0" fillId="6" borderId="25" xfId="27" applyBorder="1" applyAlignment="1">
      <alignment horizontal="left" vertical="center" wrapText="1"/>
    </xf>
    <xf numFmtId="0" fontId="20" fillId="6" borderId="19" xfId="27" applyFont="1" applyBorder="1" applyAlignment="1">
      <alignment horizontal="center" vertical="center" wrapText="1"/>
    </xf>
    <xf numFmtId="178" fontId="20" fillId="6" borderId="20" xfId="27" applyNumberFormat="1" applyFont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justify" vertical="center" wrapText="1"/>
    </xf>
    <xf numFmtId="0" fontId="13" fillId="0" borderId="13" xfId="0" applyFont="1" applyFill="1" applyBorder="1" applyAlignment="1">
      <alignment horizontal="justify" vertical="center" wrapText="1"/>
    </xf>
    <xf numFmtId="43" fontId="13" fillId="0" borderId="14" xfId="6" applyFont="1" applyFill="1" applyBorder="1" applyAlignment="1">
      <alignment horizontal="center" vertical="center"/>
    </xf>
    <xf numFmtId="0" fontId="0" fillId="7" borderId="12" xfId="31" applyFont="1" applyBorder="1" applyAlignment="1">
      <alignment horizontal="left" vertical="center" wrapText="1"/>
    </xf>
    <xf numFmtId="0" fontId="20" fillId="7" borderId="13" xfId="31" applyFont="1" applyBorder="1" applyAlignment="1">
      <alignment horizontal="center" vertical="center" wrapText="1"/>
    </xf>
    <xf numFmtId="177" fontId="20" fillId="7" borderId="14" xfId="31" applyNumberFormat="1" applyFont="1" applyBorder="1" applyAlignment="1">
      <alignment horizontal="center" vertical="center"/>
    </xf>
    <xf numFmtId="43" fontId="20" fillId="7" borderId="14" xfId="31" applyNumberFormat="1" applyFont="1" applyBorder="1" applyAlignment="1">
      <alignment horizontal="center" vertical="center"/>
    </xf>
    <xf numFmtId="0" fontId="0" fillId="7" borderId="15" xfId="31" applyFont="1" applyBorder="1" applyAlignment="1">
      <alignment horizontal="left" vertical="center" wrapText="1"/>
    </xf>
    <xf numFmtId="0" fontId="20" fillId="7" borderId="16" xfId="31" applyFont="1" applyBorder="1" applyAlignment="1">
      <alignment horizontal="center" vertical="center" wrapText="1"/>
    </xf>
    <xf numFmtId="178" fontId="20" fillId="7" borderId="17" xfId="31" applyNumberFormat="1" applyFont="1" applyBorder="1" applyAlignment="1">
      <alignment horizontal="center" vertical="center"/>
    </xf>
    <xf numFmtId="0" fontId="0" fillId="7" borderId="12" xfId="31" applyBorder="1" applyAlignment="1">
      <alignment horizontal="left" vertical="center" wrapText="1"/>
    </xf>
    <xf numFmtId="0" fontId="0" fillId="7" borderId="25" xfId="31" applyBorder="1" applyAlignment="1">
      <alignment horizontal="left" vertical="center" wrapText="1"/>
    </xf>
    <xf numFmtId="0" fontId="20" fillId="7" borderId="19" xfId="31" applyFont="1" applyBorder="1" applyAlignment="1">
      <alignment horizontal="center" vertical="center" wrapText="1"/>
    </xf>
    <xf numFmtId="178" fontId="20" fillId="7" borderId="20" xfId="31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justify" vertical="center" wrapText="1"/>
    </xf>
    <xf numFmtId="0" fontId="13" fillId="0" borderId="10" xfId="0" applyFont="1" applyFill="1" applyBorder="1" applyAlignment="1">
      <alignment horizontal="justify" vertical="center" wrapText="1"/>
    </xf>
    <xf numFmtId="43" fontId="13" fillId="0" borderId="11" xfId="6" applyFont="1" applyFill="1" applyBorder="1" applyAlignment="1">
      <alignment horizontal="center" vertical="center"/>
    </xf>
    <xf numFmtId="0" fontId="0" fillId="7" borderId="15" xfId="31" applyBorder="1" applyAlignment="1">
      <alignment horizontal="left" vertical="center" wrapText="1"/>
    </xf>
    <xf numFmtId="0" fontId="0" fillId="8" borderId="12" xfId="29" applyFont="1" applyBorder="1" applyAlignment="1">
      <alignment horizontal="left" vertical="center" wrapText="1"/>
    </xf>
    <xf numFmtId="0" fontId="20" fillId="8" borderId="13" xfId="29" applyFont="1" applyBorder="1" applyAlignment="1">
      <alignment horizontal="center" vertical="center" wrapText="1"/>
    </xf>
    <xf numFmtId="43" fontId="20" fillId="8" borderId="14" xfId="29" applyNumberFormat="1" applyFont="1" applyBorder="1" applyAlignment="1">
      <alignment horizontal="center" vertical="center"/>
    </xf>
    <xf numFmtId="0" fontId="0" fillId="8" borderId="15" xfId="29" applyFont="1" applyBorder="1" applyAlignment="1">
      <alignment horizontal="left" vertical="center" wrapText="1"/>
    </xf>
    <xf numFmtId="0" fontId="20" fillId="8" borderId="16" xfId="29" applyFont="1" applyBorder="1" applyAlignment="1">
      <alignment horizontal="center" vertical="center" wrapText="1"/>
    </xf>
    <xf numFmtId="178" fontId="20" fillId="8" borderId="17" xfId="29" applyNumberFormat="1" applyFont="1" applyBorder="1" applyAlignment="1">
      <alignment horizontal="center" vertical="center"/>
    </xf>
    <xf numFmtId="0" fontId="0" fillId="8" borderId="12" xfId="29" applyBorder="1" applyAlignment="1">
      <alignment horizontal="left" vertical="center" wrapText="1"/>
    </xf>
    <xf numFmtId="0" fontId="0" fillId="8" borderId="15" xfId="29" applyBorder="1" applyAlignment="1">
      <alignment horizontal="left" vertical="center" wrapText="1"/>
    </xf>
    <xf numFmtId="0" fontId="0" fillId="8" borderId="25" xfId="29" applyBorder="1" applyAlignment="1">
      <alignment horizontal="left" vertical="center" wrapText="1"/>
    </xf>
    <xf numFmtId="0" fontId="20" fillId="8" borderId="19" xfId="29" applyFont="1" applyBorder="1" applyAlignment="1">
      <alignment horizontal="center" vertical="center" wrapText="1"/>
    </xf>
    <xf numFmtId="178" fontId="20" fillId="8" borderId="20" xfId="29" applyNumberFormat="1" applyFont="1" applyBorder="1" applyAlignment="1">
      <alignment horizontal="center" vertical="center"/>
    </xf>
    <xf numFmtId="0" fontId="0" fillId="9" borderId="12" xfId="37" applyFont="1" applyBorder="1" applyAlignment="1">
      <alignment horizontal="left" vertical="center" wrapText="1"/>
    </xf>
    <xf numFmtId="0" fontId="20" fillId="9" borderId="13" xfId="37" applyFont="1" applyBorder="1" applyAlignment="1">
      <alignment horizontal="center" vertical="center" wrapText="1"/>
    </xf>
    <xf numFmtId="177" fontId="20" fillId="9" borderId="14" xfId="37" applyNumberFormat="1" applyFont="1" applyBorder="1" applyAlignment="1">
      <alignment horizontal="center" vertical="center"/>
    </xf>
    <xf numFmtId="43" fontId="20" fillId="9" borderId="14" xfId="37" applyNumberFormat="1" applyFont="1" applyBorder="1" applyAlignment="1">
      <alignment horizontal="center" vertical="center"/>
    </xf>
    <xf numFmtId="0" fontId="0" fillId="9" borderId="15" xfId="37" applyFont="1" applyBorder="1" applyAlignment="1">
      <alignment horizontal="left" vertical="center" wrapText="1"/>
    </xf>
    <xf numFmtId="0" fontId="20" fillId="9" borderId="16" xfId="37" applyFont="1" applyBorder="1" applyAlignment="1">
      <alignment horizontal="center" vertical="center" wrapText="1"/>
    </xf>
    <xf numFmtId="178" fontId="20" fillId="9" borderId="17" xfId="37" applyNumberFormat="1" applyFont="1" applyBorder="1" applyAlignment="1">
      <alignment horizontal="center" vertical="center"/>
    </xf>
    <xf numFmtId="1" fontId="1" fillId="0" borderId="0" xfId="0" applyNumberFormat="1" applyFont="1" applyFill="1"/>
    <xf numFmtId="178" fontId="20" fillId="9" borderId="14" xfId="37" applyNumberFormat="1" applyFont="1" applyBorder="1" applyAlignment="1">
      <alignment horizontal="center" vertical="center"/>
    </xf>
    <xf numFmtId="0" fontId="0" fillId="9" borderId="12" xfId="37" applyBorder="1" applyAlignment="1">
      <alignment horizontal="left" vertical="center" wrapText="1"/>
    </xf>
    <xf numFmtId="0" fontId="0" fillId="9" borderId="15" xfId="37" applyBorder="1" applyAlignment="1">
      <alignment horizontal="left" vertical="center" wrapText="1"/>
    </xf>
    <xf numFmtId="0" fontId="0" fillId="9" borderId="25" xfId="37" applyBorder="1" applyAlignment="1">
      <alignment horizontal="left" vertical="center" wrapText="1"/>
    </xf>
    <xf numFmtId="0" fontId="20" fillId="9" borderId="19" xfId="37" applyFont="1" applyBorder="1" applyAlignment="1">
      <alignment horizontal="center" vertical="center" wrapText="1"/>
    </xf>
    <xf numFmtId="178" fontId="20" fillId="9" borderId="20" xfId="37" applyNumberFormat="1" applyFont="1" applyBorder="1" applyAlignment="1">
      <alignment horizontal="center" vertical="center"/>
    </xf>
    <xf numFmtId="177" fontId="20" fillId="5" borderId="14" xfId="41" applyNumberFormat="1" applyFont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13" fillId="0" borderId="12" xfId="0" applyFont="1" applyBorder="1" applyAlignment="1">
      <alignment horizontal="justify" wrapText="1"/>
    </xf>
    <xf numFmtId="0" fontId="13" fillId="0" borderId="13" xfId="0" applyFont="1" applyBorder="1" applyAlignment="1">
      <alignment horizontal="justify" wrapText="1"/>
    </xf>
    <xf numFmtId="0" fontId="0" fillId="10" borderId="12" xfId="47" applyFont="1" applyBorder="1" applyAlignment="1">
      <alignment horizontal="left" vertical="center" wrapText="1"/>
    </xf>
    <xf numFmtId="0" fontId="20" fillId="10" borderId="13" xfId="47" applyFont="1" applyBorder="1" applyAlignment="1">
      <alignment horizontal="center" vertical="center" wrapText="1"/>
    </xf>
    <xf numFmtId="43" fontId="20" fillId="10" borderId="14" xfId="47" applyNumberFormat="1" applyFont="1" applyBorder="1" applyAlignment="1">
      <alignment horizontal="center" vertical="center"/>
    </xf>
    <xf numFmtId="0" fontId="0" fillId="10" borderId="15" xfId="47" applyFont="1" applyBorder="1" applyAlignment="1">
      <alignment horizontal="left" vertical="center" wrapText="1"/>
    </xf>
    <xf numFmtId="0" fontId="20" fillId="10" borderId="16" xfId="47" applyFont="1" applyBorder="1" applyAlignment="1">
      <alignment horizontal="center" vertical="center" wrapText="1"/>
    </xf>
    <xf numFmtId="178" fontId="20" fillId="10" borderId="17" xfId="47" applyNumberFormat="1" applyFont="1" applyBorder="1" applyAlignment="1">
      <alignment horizontal="center" vertical="center"/>
    </xf>
    <xf numFmtId="0" fontId="0" fillId="10" borderId="12" xfId="47" applyBorder="1" applyAlignment="1">
      <alignment horizontal="left" vertical="center" wrapText="1"/>
    </xf>
    <xf numFmtId="0" fontId="0" fillId="10" borderId="15" xfId="47" applyBorder="1" applyAlignment="1">
      <alignment horizontal="left" vertical="center" wrapText="1"/>
    </xf>
    <xf numFmtId="177" fontId="20" fillId="10" borderId="14" xfId="47" applyNumberFormat="1" applyFont="1" applyBorder="1" applyAlignment="1">
      <alignment horizontal="center" vertical="center"/>
    </xf>
    <xf numFmtId="0" fontId="0" fillId="10" borderId="25" xfId="47" applyBorder="1" applyAlignment="1">
      <alignment horizontal="left" vertical="center" wrapText="1"/>
    </xf>
    <xf numFmtId="0" fontId="20" fillId="10" borderId="19" xfId="47" applyFont="1" applyBorder="1" applyAlignment="1">
      <alignment horizontal="center" vertical="center" wrapText="1"/>
    </xf>
    <xf numFmtId="178" fontId="20" fillId="10" borderId="20" xfId="47" applyNumberFormat="1" applyFont="1" applyBorder="1" applyAlignment="1">
      <alignment horizontal="center" vertical="center"/>
    </xf>
    <xf numFmtId="0" fontId="5" fillId="3" borderId="26" xfId="0" applyFont="1" applyFill="1" applyBorder="1" applyAlignment="1">
      <alignment horizontal="left" vertical="top" wrapText="1"/>
    </xf>
    <xf numFmtId="0" fontId="5" fillId="3" borderId="27" xfId="0" applyFont="1" applyFill="1" applyBorder="1" applyAlignment="1">
      <alignment horizontal="left" vertical="top" wrapText="1"/>
    </xf>
    <xf numFmtId="0" fontId="5" fillId="3" borderId="28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justify" wrapText="1"/>
    </xf>
    <xf numFmtId="0" fontId="13" fillId="0" borderId="13" xfId="0" applyFont="1" applyFill="1" applyBorder="1" applyAlignment="1">
      <alignment horizontal="justify" wrapText="1"/>
    </xf>
    <xf numFmtId="43" fontId="5" fillId="3" borderId="28" xfId="6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justify" vertical="top" wrapText="1"/>
    </xf>
    <xf numFmtId="0" fontId="5" fillId="3" borderId="10" xfId="0" applyFont="1" applyFill="1" applyBorder="1" applyAlignment="1">
      <alignment horizontal="justify" vertical="top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5" fillId="3" borderId="30" xfId="0" applyFont="1" applyFill="1" applyBorder="1" applyAlignment="1">
      <alignment horizontal="left" vertical="top" wrapText="1"/>
    </xf>
    <xf numFmtId="0" fontId="5" fillId="3" borderId="31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center" vertical="center" textRotation="90" wrapText="1"/>
    </xf>
    <xf numFmtId="0" fontId="22" fillId="0" borderId="24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5" fillId="3" borderId="33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17" fillId="3" borderId="5" xfId="0" applyFont="1" applyFill="1" applyBorder="1" applyAlignment="1">
      <alignment horizontal="center" vertical="center" textRotation="90" wrapText="1"/>
    </xf>
    <xf numFmtId="0" fontId="22" fillId="0" borderId="18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justify" vertical="top" wrapText="1"/>
    </xf>
    <xf numFmtId="0" fontId="13" fillId="0" borderId="13" xfId="0" applyFont="1" applyFill="1" applyBorder="1" applyAlignment="1">
      <alignment horizontal="justify" vertical="top" wrapText="1"/>
    </xf>
    <xf numFmtId="43" fontId="22" fillId="0" borderId="14" xfId="6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wrapText="1"/>
    </xf>
    <xf numFmtId="0" fontId="0" fillId="11" borderId="12" xfId="24" applyFont="1" applyBorder="1" applyAlignment="1">
      <alignment horizontal="left" vertical="center" wrapText="1"/>
    </xf>
    <xf numFmtId="0" fontId="20" fillId="11" borderId="13" xfId="24" applyFont="1" applyBorder="1" applyAlignment="1">
      <alignment horizontal="center" vertical="center" wrapText="1"/>
    </xf>
    <xf numFmtId="43" fontId="20" fillId="11" borderId="14" xfId="24" applyNumberFormat="1" applyFont="1" applyBorder="1" applyAlignment="1">
      <alignment horizontal="center" vertical="center"/>
    </xf>
    <xf numFmtId="0" fontId="0" fillId="11" borderId="15" xfId="24" applyBorder="1" applyAlignment="1">
      <alignment horizontal="left" vertical="center" wrapText="1"/>
    </xf>
    <xf numFmtId="0" fontId="20" fillId="11" borderId="16" xfId="24" applyFont="1" applyBorder="1" applyAlignment="1">
      <alignment horizontal="center" vertical="center" wrapText="1"/>
    </xf>
    <xf numFmtId="178" fontId="20" fillId="11" borderId="17" xfId="24" applyNumberFormat="1" applyFont="1" applyBorder="1" applyAlignment="1">
      <alignment horizontal="center" vertical="center"/>
    </xf>
    <xf numFmtId="0" fontId="0" fillId="11" borderId="12" xfId="24" applyBorder="1" applyAlignment="1">
      <alignment horizontal="left" vertical="center" wrapText="1"/>
    </xf>
    <xf numFmtId="0" fontId="0" fillId="11" borderId="25" xfId="24" applyFont="1" applyBorder="1" applyAlignment="1">
      <alignment horizontal="left" vertical="center" wrapText="1"/>
    </xf>
    <xf numFmtId="0" fontId="20" fillId="11" borderId="19" xfId="24" applyFont="1" applyBorder="1" applyAlignment="1">
      <alignment horizontal="center" vertical="center" wrapText="1"/>
    </xf>
    <xf numFmtId="178" fontId="20" fillId="11" borderId="20" xfId="24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3" fillId="0" borderId="12" xfId="0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" fillId="0" borderId="0" xfId="0" applyFont="1" applyFill="1" applyBorder="1" applyAlignment="1">
      <alignment wrapText="1"/>
    </xf>
    <xf numFmtId="0" fontId="0" fillId="12" borderId="12" xfId="42" applyFont="1" applyBorder="1" applyAlignment="1">
      <alignment horizontal="left" vertical="center" wrapText="1"/>
    </xf>
    <xf numFmtId="0" fontId="20" fillId="12" borderId="13" xfId="42" applyFont="1" applyBorder="1" applyAlignment="1">
      <alignment horizontal="center" vertical="center" wrapText="1"/>
    </xf>
    <xf numFmtId="43" fontId="20" fillId="12" borderId="14" xfId="42" applyNumberFormat="1" applyFont="1" applyBorder="1" applyAlignment="1">
      <alignment horizontal="center" vertical="center"/>
    </xf>
    <xf numFmtId="0" fontId="0" fillId="12" borderId="15" xfId="42" applyFont="1" applyBorder="1" applyAlignment="1">
      <alignment horizontal="left" vertical="center" wrapText="1"/>
    </xf>
    <xf numFmtId="0" fontId="20" fillId="12" borderId="16" xfId="42" applyFont="1" applyBorder="1" applyAlignment="1">
      <alignment horizontal="center" vertical="center" wrapText="1"/>
    </xf>
    <xf numFmtId="178" fontId="20" fillId="12" borderId="17" xfId="42" applyNumberFormat="1" applyFont="1" applyBorder="1" applyAlignment="1">
      <alignment horizontal="center" vertical="center"/>
    </xf>
    <xf numFmtId="0" fontId="5" fillId="3" borderId="9" xfId="0" applyFont="1" applyFill="1" applyBorder="1" applyAlignment="1">
      <alignment horizontal="justify" wrapText="1"/>
    </xf>
    <xf numFmtId="0" fontId="5" fillId="3" borderId="10" xfId="0" applyFont="1" applyFill="1" applyBorder="1" applyAlignment="1">
      <alignment horizontal="justify" wrapText="1"/>
    </xf>
    <xf numFmtId="0" fontId="5" fillId="3" borderId="11" xfId="0" applyFont="1" applyFill="1" applyBorder="1" applyAlignment="1">
      <alignment horizontal="justify" wrapText="1"/>
    </xf>
    <xf numFmtId="0" fontId="0" fillId="12" borderId="12" xfId="42" applyBorder="1" applyAlignment="1">
      <alignment horizontal="left" vertical="center" wrapText="1"/>
    </xf>
    <xf numFmtId="0" fontId="0" fillId="12" borderId="15" xfId="42" applyBorder="1" applyAlignment="1">
      <alignment horizontal="left" vertical="center" wrapText="1"/>
    </xf>
    <xf numFmtId="0" fontId="0" fillId="0" borderId="10" xfId="0" applyBorder="1" applyAlignment="1">
      <alignment horizontal="justify"/>
    </xf>
    <xf numFmtId="0" fontId="0" fillId="0" borderId="11" xfId="0" applyBorder="1" applyAlignment="1">
      <alignment horizontal="justify"/>
    </xf>
    <xf numFmtId="178" fontId="20" fillId="12" borderId="14" xfId="42" applyNumberFormat="1" applyFont="1" applyBorder="1" applyAlignment="1">
      <alignment horizontal="center" vertical="center"/>
    </xf>
    <xf numFmtId="0" fontId="13" fillId="0" borderId="12" xfId="0" applyNumberFormat="1" applyFont="1" applyBorder="1" applyAlignment="1">
      <alignment horizontal="justify" vertical="top" wrapText="1"/>
    </xf>
    <xf numFmtId="0" fontId="13" fillId="0" borderId="13" xfId="0" applyNumberFormat="1" applyFont="1" applyBorder="1" applyAlignment="1">
      <alignment horizontal="justify" vertical="top" wrapText="1"/>
    </xf>
    <xf numFmtId="177" fontId="20" fillId="12" borderId="14" xfId="42" applyNumberFormat="1" applyFont="1" applyBorder="1" applyAlignment="1">
      <alignment horizontal="center" vertical="center"/>
    </xf>
    <xf numFmtId="0" fontId="0" fillId="12" borderId="25" xfId="42" applyBorder="1" applyAlignment="1">
      <alignment horizontal="left" vertical="center" wrapText="1"/>
    </xf>
    <xf numFmtId="0" fontId="20" fillId="12" borderId="19" xfId="42" applyFont="1" applyBorder="1" applyAlignment="1">
      <alignment horizontal="center" vertical="center" wrapText="1"/>
    </xf>
    <xf numFmtId="178" fontId="20" fillId="12" borderId="20" xfId="42" applyNumberFormat="1" applyFont="1" applyBorder="1" applyAlignment="1">
      <alignment horizontal="center" vertical="center"/>
    </xf>
    <xf numFmtId="0" fontId="5" fillId="3" borderId="26" xfId="0" applyFont="1" applyFill="1" applyBorder="1" applyAlignment="1">
      <alignment horizontal="justify" vertical="top" wrapText="1"/>
    </xf>
    <xf numFmtId="0" fontId="0" fillId="0" borderId="27" xfId="0" applyBorder="1" applyAlignment="1">
      <alignment horizontal="justify"/>
    </xf>
    <xf numFmtId="0" fontId="0" fillId="0" borderId="28" xfId="0" applyBorder="1" applyAlignment="1">
      <alignment horizontal="justify"/>
    </xf>
    <xf numFmtId="0" fontId="0" fillId="13" borderId="12" xfId="38" applyFont="1" applyBorder="1" applyAlignment="1">
      <alignment horizontal="left" vertical="center" wrapText="1"/>
    </xf>
    <xf numFmtId="0" fontId="20" fillId="13" borderId="13" xfId="38" applyFont="1" applyBorder="1" applyAlignment="1">
      <alignment horizontal="center" vertical="center" wrapText="1"/>
    </xf>
    <xf numFmtId="177" fontId="20" fillId="13" borderId="14" xfId="38" applyNumberFormat="1" applyFont="1" applyBorder="1" applyAlignment="1">
      <alignment horizontal="center" vertical="center"/>
    </xf>
    <xf numFmtId="43" fontId="20" fillId="13" borderId="14" xfId="38" applyNumberFormat="1" applyFont="1" applyBorder="1" applyAlignment="1">
      <alignment horizontal="center" vertical="center"/>
    </xf>
    <xf numFmtId="0" fontId="0" fillId="13" borderId="15" xfId="38" applyFont="1" applyBorder="1" applyAlignment="1">
      <alignment horizontal="left" vertical="center" wrapText="1"/>
    </xf>
    <xf numFmtId="0" fontId="20" fillId="13" borderId="16" xfId="38" applyFont="1" applyBorder="1" applyAlignment="1">
      <alignment horizontal="center" vertical="center" wrapText="1"/>
    </xf>
    <xf numFmtId="178" fontId="20" fillId="13" borderId="17" xfId="38" applyNumberFormat="1" applyFont="1" applyBorder="1" applyAlignment="1">
      <alignment horizontal="center" vertical="center"/>
    </xf>
    <xf numFmtId="0" fontId="0" fillId="13" borderId="12" xfId="38" applyBorder="1" applyAlignment="1">
      <alignment horizontal="left" vertical="center" wrapText="1"/>
    </xf>
    <xf numFmtId="0" fontId="0" fillId="13" borderId="15" xfId="38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textRotation="90"/>
    </xf>
    <xf numFmtId="0" fontId="16" fillId="0" borderId="29" xfId="0" applyFont="1" applyBorder="1" applyAlignment="1">
      <alignment horizontal="center" vertical="center" textRotation="90"/>
    </xf>
    <xf numFmtId="178" fontId="20" fillId="13" borderId="14" xfId="38" applyNumberFormat="1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 textRotation="90"/>
    </xf>
    <xf numFmtId="0" fontId="0" fillId="13" borderId="25" xfId="38" applyBorder="1" applyAlignment="1">
      <alignment horizontal="left" vertical="center" wrapText="1"/>
    </xf>
    <xf numFmtId="0" fontId="20" fillId="13" borderId="19" xfId="38" applyFont="1" applyBorder="1" applyAlignment="1">
      <alignment horizontal="center" vertical="center" wrapText="1"/>
    </xf>
    <xf numFmtId="178" fontId="20" fillId="13" borderId="20" xfId="38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14" borderId="12" xfId="3" applyFont="1" applyBorder="1" applyAlignment="1">
      <alignment horizontal="left" vertical="center" wrapText="1"/>
    </xf>
    <xf numFmtId="0" fontId="20" fillId="14" borderId="13" xfId="3" applyFont="1" applyBorder="1" applyAlignment="1">
      <alignment horizontal="center" vertical="center" wrapText="1"/>
    </xf>
    <xf numFmtId="177" fontId="20" fillId="14" borderId="14" xfId="3" applyNumberFormat="1" applyFont="1" applyBorder="1" applyAlignment="1">
      <alignment horizontal="center" vertical="center"/>
    </xf>
    <xf numFmtId="43" fontId="20" fillId="14" borderId="14" xfId="3" applyNumberFormat="1" applyFont="1" applyBorder="1" applyAlignment="1">
      <alignment horizontal="center" vertical="center"/>
    </xf>
    <xf numFmtId="0" fontId="0" fillId="14" borderId="15" xfId="3" applyFont="1" applyBorder="1" applyAlignment="1">
      <alignment horizontal="left" vertical="center" wrapText="1"/>
    </xf>
    <xf numFmtId="0" fontId="20" fillId="14" borderId="16" xfId="3" applyFont="1" applyBorder="1" applyAlignment="1">
      <alignment horizontal="center" vertical="center" wrapText="1"/>
    </xf>
    <xf numFmtId="178" fontId="20" fillId="14" borderId="17" xfId="3" applyNumberFormat="1" applyFont="1" applyBorder="1" applyAlignment="1">
      <alignment horizontal="center" vertical="center"/>
    </xf>
    <xf numFmtId="0" fontId="0" fillId="14" borderId="12" xfId="3" applyBorder="1" applyAlignment="1">
      <alignment horizontal="left" vertical="center" wrapText="1"/>
    </xf>
    <xf numFmtId="178" fontId="20" fillId="14" borderId="14" xfId="3" applyNumberFormat="1" applyFont="1" applyBorder="1" applyAlignment="1">
      <alignment horizontal="center" vertical="center"/>
    </xf>
    <xf numFmtId="0" fontId="0" fillId="14" borderId="15" xfId="3" applyBorder="1" applyAlignment="1">
      <alignment horizontal="left" vertical="center" wrapText="1"/>
    </xf>
    <xf numFmtId="0" fontId="0" fillId="14" borderId="25" xfId="3" applyBorder="1" applyAlignment="1">
      <alignment horizontal="left" vertical="center" wrapText="1"/>
    </xf>
    <xf numFmtId="0" fontId="20" fillId="14" borderId="19" xfId="3" applyFont="1" applyBorder="1" applyAlignment="1">
      <alignment horizontal="center" vertical="center" wrapText="1"/>
    </xf>
    <xf numFmtId="178" fontId="20" fillId="14" borderId="20" xfId="3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textRotation="90"/>
    </xf>
    <xf numFmtId="0" fontId="13" fillId="0" borderId="0" xfId="0" applyFont="1" applyBorder="1" applyAlignment="1">
      <alignment horizontal="justify" vertical="center" wrapText="1"/>
    </xf>
    <xf numFmtId="43" fontId="13" fillId="0" borderId="0" xfId="6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 applyFill="1"/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36" xfId="0" applyFont="1" applyBorder="1" applyAlignment="1" applyProtection="1">
      <alignment horizontal="center" vertical="center" wrapText="1"/>
      <protection locked="0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0" fillId="15" borderId="2" xfId="0" applyFont="1" applyFill="1" applyBorder="1"/>
    <xf numFmtId="0" fontId="0" fillId="15" borderId="7" xfId="0" applyFont="1" applyFill="1" applyBorder="1"/>
    <xf numFmtId="0" fontId="27" fillId="15" borderId="7" xfId="0" applyFont="1" applyFill="1" applyBorder="1" applyAlignment="1">
      <alignment vertical="center"/>
    </xf>
    <xf numFmtId="0" fontId="0" fillId="15" borderId="4" xfId="0" applyFont="1" applyFill="1" applyBorder="1"/>
    <xf numFmtId="0" fontId="24" fillId="8" borderId="39" xfId="0" applyFont="1" applyFill="1" applyBorder="1" applyAlignment="1">
      <alignment horizontal="justify" vertical="center" wrapText="1"/>
    </xf>
    <xf numFmtId="0" fontId="28" fillId="0" borderId="33" xfId="0" applyFont="1" applyBorder="1" applyAlignment="1" applyProtection="1">
      <alignment horizontal="left" vertical="center" wrapText="1"/>
      <protection locked="0"/>
    </xf>
    <xf numFmtId="0" fontId="28" fillId="0" borderId="40" xfId="0" applyFont="1" applyBorder="1" applyAlignment="1" applyProtection="1">
      <alignment horizontal="left" vertical="center" wrapText="1"/>
      <protection locked="0"/>
    </xf>
    <xf numFmtId="0" fontId="28" fillId="0" borderId="41" xfId="0" applyFont="1" applyBorder="1" applyAlignment="1" applyProtection="1">
      <alignment horizontal="left" vertical="center" wrapText="1"/>
      <protection locked="0"/>
    </xf>
    <xf numFmtId="0" fontId="24" fillId="8" borderId="10" xfId="0" applyFont="1" applyFill="1" applyBorder="1" applyAlignment="1">
      <alignment horizontal="center" vertical="center" wrapText="1"/>
    </xf>
    <xf numFmtId="0" fontId="24" fillId="8" borderId="42" xfId="0" applyFont="1" applyFill="1" applyBorder="1" applyAlignment="1">
      <alignment horizontal="justify" vertical="center" wrapText="1"/>
    </xf>
    <xf numFmtId="0" fontId="29" fillId="0" borderId="43" xfId="0" applyFont="1" applyBorder="1" applyAlignment="1" applyProtection="1">
      <alignment horizontal="left" vertical="center" wrapText="1"/>
      <protection locked="0"/>
    </xf>
    <xf numFmtId="0" fontId="29" fillId="0" borderId="13" xfId="0" applyFont="1" applyBorder="1" applyAlignment="1" applyProtection="1">
      <alignment horizontal="left" vertical="center" wrapText="1"/>
      <protection locked="0"/>
    </xf>
    <xf numFmtId="1" fontId="29" fillId="0" borderId="43" xfId="0" applyNumberFormat="1" applyFont="1" applyBorder="1" applyAlignment="1" applyProtection="1">
      <alignment horizontal="center" vertical="center" wrapText="1"/>
      <protection locked="0"/>
    </xf>
    <xf numFmtId="1" fontId="29" fillId="0" borderId="13" xfId="0" applyNumberFormat="1" applyFont="1" applyBorder="1" applyAlignment="1" applyProtection="1">
      <alignment horizontal="center" vertical="center" wrapText="1"/>
      <protection locked="0"/>
    </xf>
    <xf numFmtId="0" fontId="24" fillId="8" borderId="13" xfId="0" applyFont="1" applyFill="1" applyBorder="1" applyAlignment="1">
      <alignment horizontal="center" vertical="center" wrapText="1"/>
    </xf>
    <xf numFmtId="0" fontId="29" fillId="0" borderId="23" xfId="0" applyFont="1" applyBorder="1" applyAlignment="1" applyProtection="1">
      <alignment horizontal="left" vertical="center" wrapText="1"/>
      <protection locked="0"/>
    </xf>
    <xf numFmtId="0" fontId="29" fillId="0" borderId="44" xfId="0" applyFont="1" applyBorder="1" applyAlignment="1" applyProtection="1">
      <alignment horizontal="left" vertical="center" wrapText="1"/>
      <protection locked="0"/>
    </xf>
    <xf numFmtId="1" fontId="29" fillId="0" borderId="23" xfId="0" applyNumberFormat="1" applyFont="1" applyBorder="1" applyAlignment="1" applyProtection="1">
      <alignment horizontal="center" vertical="center" wrapText="1"/>
      <protection locked="0"/>
    </xf>
    <xf numFmtId="1" fontId="29" fillId="0" borderId="44" xfId="0" applyNumberFormat="1" applyFont="1" applyBorder="1" applyAlignment="1" applyProtection="1">
      <alignment horizontal="center" vertical="center" wrapText="1"/>
      <protection locked="0"/>
    </xf>
    <xf numFmtId="0" fontId="24" fillId="8" borderId="45" xfId="0" applyFont="1" applyFill="1" applyBorder="1" applyAlignment="1">
      <alignment horizontal="center" vertical="center" wrapText="1"/>
    </xf>
    <xf numFmtId="0" fontId="24" fillId="8" borderId="43" xfId="0" applyFont="1" applyFill="1" applyBorder="1" applyAlignment="1">
      <alignment horizontal="center" vertical="center" wrapText="1"/>
    </xf>
    <xf numFmtId="0" fontId="30" fillId="0" borderId="23" xfId="8" applyFont="1" applyBorder="1" applyAlignment="1" applyProtection="1">
      <alignment horizontal="left" vertical="center" wrapText="1"/>
      <protection locked="0"/>
    </xf>
    <xf numFmtId="0" fontId="31" fillId="0" borderId="44" xfId="0" applyFont="1" applyBorder="1" applyAlignment="1" applyProtection="1">
      <alignment horizontal="left" vertical="center" wrapText="1"/>
      <protection locked="0"/>
    </xf>
    <xf numFmtId="0" fontId="0" fillId="15" borderId="6" xfId="0" applyFont="1" applyFill="1" applyBorder="1"/>
    <xf numFmtId="0" fontId="32" fillId="15" borderId="36" xfId="0" applyFont="1" applyFill="1" applyBorder="1" applyAlignment="1">
      <alignment horizontal="left" vertical="top" wrapText="1"/>
    </xf>
    <xf numFmtId="0" fontId="32" fillId="15" borderId="36" xfId="0" applyFont="1" applyFill="1" applyBorder="1" applyAlignment="1">
      <alignment horizontal="center" vertical="top"/>
    </xf>
    <xf numFmtId="0" fontId="32" fillId="15" borderId="7" xfId="0" applyFont="1" applyFill="1" applyBorder="1" applyAlignment="1">
      <alignment horizontal="left" vertical="top" wrapText="1"/>
    </xf>
    <xf numFmtId="0" fontId="32" fillId="15" borderId="7" xfId="0" applyFont="1" applyFill="1" applyBorder="1" applyAlignment="1">
      <alignment horizontal="center" vertical="top"/>
    </xf>
    <xf numFmtId="0" fontId="33" fillId="0" borderId="37" xfId="0" applyFont="1" applyFill="1" applyBorder="1" applyAlignment="1">
      <alignment horizontal="center" vertical="center" wrapText="1"/>
    </xf>
    <xf numFmtId="0" fontId="33" fillId="0" borderId="38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 applyProtection="1">
      <alignment horizontal="center" vertical="center" wrapText="1"/>
      <protection hidden="1"/>
    </xf>
    <xf numFmtId="0" fontId="24" fillId="8" borderId="27" xfId="0" applyFont="1" applyFill="1" applyBorder="1" applyAlignment="1" applyProtection="1">
      <alignment horizontal="center" vertical="center" wrapText="1"/>
      <protection hidden="1"/>
    </xf>
    <xf numFmtId="0" fontId="28" fillId="0" borderId="27" xfId="0" applyFont="1" applyFill="1" applyBorder="1" applyAlignment="1" applyProtection="1">
      <alignment horizontal="left" vertical="center" wrapText="1"/>
      <protection locked="0"/>
    </xf>
    <xf numFmtId="0" fontId="24" fillId="8" borderId="25" xfId="0" applyFont="1" applyFill="1" applyBorder="1" applyAlignment="1" applyProtection="1">
      <alignment horizontal="center" vertical="center" wrapText="1"/>
      <protection hidden="1"/>
    </xf>
    <xf numFmtId="0" fontId="24" fillId="8" borderId="19" xfId="0" applyFont="1" applyFill="1" applyBorder="1" applyAlignment="1" applyProtection="1">
      <alignment horizontal="center" vertical="center" wrapText="1"/>
      <protection hidden="1"/>
    </xf>
    <xf numFmtId="0" fontId="28" fillId="0" borderId="19" xfId="0" applyFont="1" applyFill="1" applyBorder="1" applyAlignment="1" applyProtection="1">
      <alignment horizontal="left" vertical="center" wrapText="1"/>
      <protection locked="0"/>
    </xf>
    <xf numFmtId="0" fontId="32" fillId="15" borderId="6" xfId="0" applyFont="1" applyFill="1" applyBorder="1" applyAlignment="1">
      <alignment horizontal="left" vertical="top"/>
    </xf>
    <xf numFmtId="0" fontId="0" fillId="15" borderId="3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4" fillId="8" borderId="9" xfId="0" applyFont="1" applyFill="1" applyBorder="1" applyAlignment="1" applyProtection="1">
      <alignment horizontal="center" vertical="center" wrapText="1"/>
      <protection hidden="1"/>
    </xf>
    <xf numFmtId="0" fontId="24" fillId="8" borderId="21" xfId="0" applyFont="1" applyFill="1" applyBorder="1" applyAlignment="1" applyProtection="1">
      <alignment horizontal="center" vertical="center" wrapText="1"/>
      <protection hidden="1"/>
    </xf>
    <xf numFmtId="0" fontId="34" fillId="0" borderId="9" xfId="0" applyFont="1" applyFill="1" applyBorder="1" applyAlignment="1" applyProtection="1">
      <alignment horizontal="left" vertical="center" wrapText="1"/>
      <protection locked="0"/>
    </xf>
    <xf numFmtId="0" fontId="34" fillId="0" borderId="10" xfId="0" applyFont="1" applyFill="1" applyBorder="1" applyAlignment="1" applyProtection="1">
      <alignment horizontal="left" vertical="center" wrapText="1"/>
      <protection locked="0"/>
    </xf>
    <xf numFmtId="0" fontId="35" fillId="8" borderId="12" xfId="0" applyFont="1" applyFill="1" applyBorder="1" applyAlignment="1" applyProtection="1">
      <alignment horizontal="right" vertical="center" wrapText="1"/>
      <protection hidden="1"/>
    </xf>
    <xf numFmtId="0" fontId="35" fillId="8" borderId="45" xfId="0" applyFont="1" applyFill="1" applyBorder="1" applyAlignment="1" applyProtection="1">
      <alignment horizontal="right" vertical="center" wrapText="1"/>
      <protection hidden="1"/>
    </xf>
    <xf numFmtId="0" fontId="36" fillId="0" borderId="12" xfId="8" applyFont="1" applyFill="1" applyBorder="1" applyAlignment="1" applyProtection="1">
      <alignment horizontal="left" vertical="center" wrapText="1"/>
      <protection locked="0"/>
    </xf>
    <xf numFmtId="0" fontId="37" fillId="0" borderId="13" xfId="0" applyFont="1" applyFill="1" applyBorder="1" applyAlignment="1" applyProtection="1">
      <alignment horizontal="left" vertical="center" wrapText="1"/>
      <protection locked="0"/>
    </xf>
    <xf numFmtId="0" fontId="35" fillId="8" borderId="25" xfId="0" applyFont="1" applyFill="1" applyBorder="1" applyAlignment="1" applyProtection="1">
      <alignment horizontal="right" vertical="center" wrapText="1"/>
      <protection hidden="1"/>
    </xf>
    <xf numFmtId="0" fontId="35" fillId="8" borderId="46" xfId="0" applyFont="1" applyFill="1" applyBorder="1" applyAlignment="1" applyProtection="1">
      <alignment horizontal="right" vertical="center" wrapText="1"/>
      <protection hidden="1"/>
    </xf>
    <xf numFmtId="0" fontId="38" fillId="0" borderId="25" xfId="0" applyFont="1" applyFill="1" applyBorder="1" applyAlignment="1" applyProtection="1">
      <alignment horizontal="left" vertical="center" wrapText="1"/>
      <protection locked="0"/>
    </xf>
    <xf numFmtId="0" fontId="38" fillId="0" borderId="19" xfId="0" applyFont="1" applyFill="1" applyBorder="1" applyAlignment="1" applyProtection="1">
      <alignment horizontal="left" vertical="center" wrapText="1"/>
      <protection locked="0"/>
    </xf>
    <xf numFmtId="0" fontId="24" fillId="8" borderId="47" xfId="0" applyFont="1" applyFill="1" applyBorder="1" applyAlignment="1" applyProtection="1">
      <alignment horizontal="center" vertical="center" wrapText="1"/>
      <protection hidden="1"/>
    </xf>
    <xf numFmtId="0" fontId="24" fillId="8" borderId="48" xfId="0" applyFont="1" applyFill="1" applyBorder="1" applyAlignment="1" applyProtection="1">
      <alignment horizontal="center" vertical="center" wrapText="1"/>
      <protection hidden="1"/>
    </xf>
    <xf numFmtId="0" fontId="34" fillId="0" borderId="47" xfId="0" applyFont="1" applyFill="1" applyBorder="1" applyAlignment="1" applyProtection="1">
      <alignment horizontal="left" vertical="center" wrapText="1"/>
      <protection locked="0"/>
    </xf>
    <xf numFmtId="0" fontId="34" fillId="0" borderId="49" xfId="0" applyFont="1" applyFill="1" applyBorder="1" applyAlignment="1" applyProtection="1">
      <alignment horizontal="left" vertical="center" wrapText="1"/>
      <protection locked="0"/>
    </xf>
    <xf numFmtId="0" fontId="26" fillId="0" borderId="50" xfId="0" applyFont="1" applyBorder="1" applyAlignment="1">
      <alignment horizontal="center" vertical="center" wrapText="1"/>
    </xf>
    <xf numFmtId="0" fontId="0" fillId="15" borderId="8" xfId="0" applyFont="1" applyFill="1" applyBorder="1"/>
    <xf numFmtId="0" fontId="39" fillId="0" borderId="10" xfId="0" applyFont="1" applyBorder="1" applyAlignment="1" applyProtection="1">
      <alignment horizontal="center" vertical="center" wrapText="1"/>
    </xf>
    <xf numFmtId="0" fontId="39" fillId="0" borderId="11" xfId="0" applyFont="1" applyBorder="1" applyAlignment="1" applyProtection="1">
      <alignment horizontal="center" vertical="center" wrapText="1"/>
    </xf>
    <xf numFmtId="0" fontId="0" fillId="15" borderId="29" xfId="0" applyFont="1" applyFill="1" applyBorder="1" applyAlignment="1"/>
    <xf numFmtId="0" fontId="29" fillId="0" borderId="14" xfId="0" applyFont="1" applyBorder="1" applyAlignment="1" applyProtection="1">
      <alignment horizontal="left" vertical="center" wrapText="1"/>
      <protection locked="0"/>
    </xf>
    <xf numFmtId="58" fontId="29" fillId="0" borderId="13" xfId="0" applyNumberFormat="1" applyFont="1" applyBorder="1" applyAlignment="1" applyProtection="1">
      <alignment horizontal="center" vertical="center" wrapText="1"/>
      <protection locked="0"/>
    </xf>
    <xf numFmtId="58" fontId="29" fillId="0" borderId="14" xfId="0" applyNumberFormat="1" applyFont="1" applyBorder="1" applyAlignment="1" applyProtection="1">
      <alignment horizontal="center" vertical="center" wrapText="1"/>
      <protection locked="0"/>
    </xf>
    <xf numFmtId="1" fontId="29" fillId="0" borderId="14" xfId="0" applyNumberFormat="1" applyFont="1" applyBorder="1" applyAlignment="1" applyProtection="1">
      <alignment horizontal="center" vertical="center" wrapText="1"/>
      <protection locked="0"/>
    </xf>
    <xf numFmtId="0" fontId="29" fillId="0" borderId="51" xfId="0" applyFont="1" applyBorder="1" applyAlignment="1" applyProtection="1">
      <alignment horizontal="left" vertical="center" wrapText="1"/>
      <protection locked="0"/>
    </xf>
    <xf numFmtId="1" fontId="29" fillId="0" borderId="45" xfId="0" applyNumberFormat="1" applyFont="1" applyBorder="1" applyAlignment="1" applyProtection="1">
      <alignment horizontal="center" vertical="center" wrapText="1"/>
      <protection locked="0"/>
    </xf>
    <xf numFmtId="1" fontId="29" fillId="0" borderId="51" xfId="0" applyNumberFormat="1" applyFont="1" applyBorder="1" applyAlignment="1" applyProtection="1">
      <alignment horizontal="center" vertical="center" wrapText="1"/>
      <protection locked="0"/>
    </xf>
    <xf numFmtId="0" fontId="31" fillId="0" borderId="51" xfId="0" applyFont="1" applyBorder="1" applyAlignment="1" applyProtection="1">
      <alignment horizontal="left" vertical="center" wrapText="1"/>
      <protection locked="0"/>
    </xf>
    <xf numFmtId="1" fontId="29" fillId="0" borderId="51" xfId="0" applyNumberFormat="1" applyFont="1" applyBorder="1" applyAlignment="1" applyProtection="1">
      <alignment horizontal="center" vertical="center" wrapText="1"/>
    </xf>
    <xf numFmtId="58" fontId="29" fillId="0" borderId="45" xfId="0" applyNumberFormat="1" applyFont="1" applyBorder="1" applyAlignment="1" applyProtection="1">
      <alignment horizontal="center" vertical="center" wrapText="1"/>
      <protection locked="0"/>
    </xf>
    <xf numFmtId="58" fontId="29" fillId="0" borderId="44" xfId="0" applyNumberFormat="1" applyFont="1" applyBorder="1" applyAlignment="1" applyProtection="1">
      <alignment horizontal="center" vertical="center" wrapText="1"/>
      <protection locked="0"/>
    </xf>
    <xf numFmtId="58" fontId="29" fillId="0" borderId="51" xfId="0" applyNumberFormat="1" applyFont="1" applyBorder="1" applyAlignment="1" applyProtection="1">
      <alignment horizontal="center" vertical="center" wrapText="1"/>
      <protection locked="0"/>
    </xf>
    <xf numFmtId="0" fontId="0" fillId="15" borderId="35" xfId="0" applyFont="1" applyFill="1" applyBorder="1" applyAlignment="1"/>
    <xf numFmtId="0" fontId="0" fillId="15" borderId="8" xfId="0" applyFont="1" applyFill="1" applyBorder="1" applyAlignment="1"/>
    <xf numFmtId="0" fontId="33" fillId="0" borderId="50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 applyProtection="1">
      <alignment horizontal="left" vertical="center" wrapText="1"/>
      <protection locked="0"/>
    </xf>
    <xf numFmtId="0" fontId="28" fillId="0" borderId="20" xfId="0" applyFont="1" applyFill="1" applyBorder="1" applyAlignment="1" applyProtection="1">
      <alignment horizontal="left" vertical="center" wrapText="1"/>
      <protection locked="0"/>
    </xf>
    <xf numFmtId="0" fontId="32" fillId="15" borderId="35" xfId="0" applyFont="1" applyFill="1" applyBorder="1" applyAlignment="1">
      <alignment horizontal="left" vertical="top"/>
    </xf>
    <xf numFmtId="0" fontId="34" fillId="0" borderId="11" xfId="0" applyFont="1" applyFill="1" applyBorder="1" applyAlignment="1" applyProtection="1">
      <alignment horizontal="left" vertical="center" wrapText="1"/>
      <protection locked="0"/>
    </xf>
    <xf numFmtId="0" fontId="37" fillId="0" borderId="14" xfId="0" applyFont="1" applyFill="1" applyBorder="1" applyAlignment="1" applyProtection="1">
      <alignment horizontal="left" vertical="center" wrapText="1"/>
      <protection locked="0"/>
    </xf>
    <xf numFmtId="0" fontId="38" fillId="0" borderId="20" xfId="0" applyFont="1" applyFill="1" applyBorder="1" applyAlignment="1" applyProtection="1">
      <alignment horizontal="left" vertical="center" wrapText="1"/>
      <protection locked="0"/>
    </xf>
    <xf numFmtId="0" fontId="34" fillId="0" borderId="52" xfId="0" applyFont="1" applyFill="1" applyBorder="1" applyAlignment="1" applyProtection="1">
      <alignment horizontal="left" vertical="center" wrapText="1"/>
      <protection locked="0"/>
    </xf>
    <xf numFmtId="0" fontId="4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BL483"/>
  <sheetViews>
    <sheetView showGridLines="0" tabSelected="1" view="pageBreakPreview" zoomScale="55" zoomScaleNormal="70" zoomScaleSheetLayoutView="55" workbookViewId="0">
      <selection activeCell="A1" sqref="A1:L6"/>
    </sheetView>
  </sheetViews>
  <sheetFormatPr defaultColWidth="9" defaultRowHeight="15"/>
  <cols>
    <col min="1" max="1" width="2.14285714285714" style="290" customWidth="1"/>
    <col min="2" max="2" width="45" style="290" customWidth="1"/>
    <col min="3" max="3" width="13.5714285714286" style="290" customWidth="1"/>
    <col min="4" max="4" width="12.8571428571429" style="290" customWidth="1"/>
    <col min="5" max="6" width="6.42857142857143" style="290" customWidth="1"/>
    <col min="7" max="7" width="12.5714285714286" style="290" customWidth="1"/>
    <col min="8" max="8" width="12.8571428571429" style="290" customWidth="1"/>
    <col min="9" max="9" width="11.2857142857143" style="290" customWidth="1"/>
    <col min="10" max="10" width="13.1428571428571" style="290" customWidth="1"/>
    <col min="11" max="11" width="12.6" style="290" customWidth="1"/>
    <col min="12" max="12" width="1.85714285714286" style="290" customWidth="1"/>
    <col min="13" max="13" width="2.28571428571429" style="290" customWidth="1"/>
    <col min="14" max="14" width="12.4285714285714" style="290" customWidth="1"/>
    <col min="15" max="24" width="9" style="290" hidden="1" customWidth="1"/>
    <col min="25" max="25" width="4.57142857142857" style="290" hidden="1" customWidth="1"/>
    <col min="26" max="27" width="2.57142857142857" style="290" hidden="1" customWidth="1"/>
    <col min="28" max="33" width="9" style="290" hidden="1" customWidth="1"/>
    <col min="34" max="34" width="17.4285714285714" style="290" hidden="1" customWidth="1"/>
    <col min="35" max="35" width="53.8571428571429" style="290" hidden="1" customWidth="1"/>
    <col min="36" max="36" width="108.428571428571" style="290" hidden="1" customWidth="1"/>
    <col min="37" max="37" width="17.4285714285714" style="290" hidden="1" customWidth="1"/>
    <col min="38" max="38" width="9" style="290" hidden="1" customWidth="1"/>
    <col min="39" max="39" width="53.8571428571429" style="290" hidden="1" customWidth="1"/>
    <col min="40" max="42" width="108.428571428571" style="290" hidden="1" customWidth="1"/>
    <col min="43" max="58" width="9" style="290" hidden="1" customWidth="1"/>
    <col min="59" max="59" width="127.142857142857" style="290" hidden="1" customWidth="1"/>
    <col min="60" max="60" width="7.14285714285714" style="290" hidden="1" customWidth="1"/>
    <col min="61" max="61" width="17.4285714285714" style="290" hidden="1" customWidth="1"/>
    <col min="62" max="62" width="44.8571428571429" style="290" hidden="1" customWidth="1"/>
    <col min="63" max="63" width="53.2857142857143" style="290" hidden="1" customWidth="1"/>
    <col min="64" max="64" width="58.7142857142857" style="290" hidden="1" customWidth="1"/>
    <col min="65" max="84" width="11.4285714285714" style="290" hidden="1" customWidth="1"/>
    <col min="85" max="16384" width="11.4285714285714" style="290"/>
  </cols>
  <sheetData>
    <row r="1" customHeight="1" spans="1:59">
      <c r="A1" s="294" t="s">
        <v>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BG1" s="380"/>
    </row>
    <row r="2" spans="1:64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BG2" s="290" t="s">
        <v>1</v>
      </c>
      <c r="BH2" t="s">
        <v>2</v>
      </c>
      <c r="BI2" t="s">
        <v>3</v>
      </c>
      <c r="BJ2" t="s">
        <v>4</v>
      </c>
      <c r="BK2" s="290" t="str">
        <f t="shared" ref="BK2:BK65" si="0">PROPER(BL2)</f>
        <v>Acabado De Maderas</v>
      </c>
      <c r="BL2" s="290" t="s">
        <v>5</v>
      </c>
    </row>
    <row r="3" spans="1:64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BG3" s="290" t="s">
        <v>6</v>
      </c>
      <c r="BH3" t="s">
        <v>7</v>
      </c>
      <c r="BI3" t="s">
        <v>8</v>
      </c>
      <c r="BJ3" t="s">
        <v>9</v>
      </c>
      <c r="BK3" s="290" t="str">
        <f t="shared" si="0"/>
        <v>Actividades Culturales</v>
      </c>
      <c r="BL3" s="290" t="s">
        <v>10</v>
      </c>
    </row>
    <row r="4" spans="1:64">
      <c r="A4" s="294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BG4" s="290" t="s">
        <v>11</v>
      </c>
      <c r="BH4" s="381">
        <v>60</v>
      </c>
      <c r="BI4" t="s">
        <v>12</v>
      </c>
      <c r="BJ4" t="s">
        <v>13</v>
      </c>
      <c r="BK4" s="290" t="str">
        <f t="shared" si="0"/>
        <v>Actividades Deportivas</v>
      </c>
      <c r="BL4" s="290" t="s">
        <v>14</v>
      </c>
    </row>
    <row r="5" ht="18" customHeight="1" spans="1:64">
      <c r="A5" s="294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BG5" s="290" t="s">
        <v>15</v>
      </c>
      <c r="BH5" s="290"/>
      <c r="BI5" t="s">
        <v>16</v>
      </c>
      <c r="BJ5" t="s">
        <v>17</v>
      </c>
      <c r="BK5" s="290" t="str">
        <f t="shared" si="0"/>
        <v>Actividades Paramédicas</v>
      </c>
      <c r="BL5" t="s">
        <v>18</v>
      </c>
    </row>
    <row r="6" ht="15.75" spans="1:64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BG6" s="290" t="s">
        <v>19</v>
      </c>
      <c r="BH6" s="290"/>
      <c r="BI6" s="290"/>
      <c r="BJ6" t="s">
        <v>20</v>
      </c>
      <c r="BK6" s="290" t="str">
        <f t="shared" si="0"/>
        <v>Actividades De Aserradero</v>
      </c>
      <c r="BL6" s="290" t="s">
        <v>21</v>
      </c>
    </row>
    <row r="7" ht="60.75" customHeight="1" spans="1:64">
      <c r="A7" s="296" t="s">
        <v>22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353"/>
      <c r="BG7" s="290" t="s">
        <v>23</v>
      </c>
      <c r="BH7" s="290"/>
      <c r="BI7" s="290"/>
      <c r="BJ7" t="s">
        <v>24</v>
      </c>
      <c r="BK7" s="290" t="str">
        <f t="shared" si="0"/>
        <v>Actividades Secretariales</v>
      </c>
      <c r="BL7" s="290" t="s">
        <v>25</v>
      </c>
    </row>
    <row r="8" ht="15.75" spans="1:64">
      <c r="A8" s="298"/>
      <c r="B8" s="299"/>
      <c r="C8" s="299"/>
      <c r="D8" s="299"/>
      <c r="E8" s="299"/>
      <c r="F8" s="299"/>
      <c r="G8" s="299"/>
      <c r="H8" s="300"/>
      <c r="I8" s="300"/>
      <c r="J8" s="300"/>
      <c r="K8" s="299"/>
      <c r="L8" s="354"/>
      <c r="BG8" s="290" t="s">
        <v>26</v>
      </c>
      <c r="BH8" s="290"/>
      <c r="BI8" s="290"/>
      <c r="BJ8" t="s">
        <v>27</v>
      </c>
      <c r="BK8" s="290" t="str">
        <f t="shared" si="0"/>
        <v>Administración</v>
      </c>
      <c r="BL8" t="s">
        <v>28</v>
      </c>
    </row>
    <row r="9" ht="63.75" customHeight="1" spans="1:64">
      <c r="A9" s="301"/>
      <c r="B9" s="302" t="s">
        <v>29</v>
      </c>
      <c r="C9" s="303"/>
      <c r="D9" s="304"/>
      <c r="E9" s="304"/>
      <c r="F9" s="305"/>
      <c r="G9" s="306" t="s">
        <v>30</v>
      </c>
      <c r="H9" s="306"/>
      <c r="I9" s="355"/>
      <c r="J9" s="355"/>
      <c r="K9" s="356"/>
      <c r="L9" s="357"/>
      <c r="BG9" s="290" t="s">
        <v>31</v>
      </c>
      <c r="BH9" s="290"/>
      <c r="BI9" s="290"/>
      <c r="BJ9" t="s">
        <v>32</v>
      </c>
      <c r="BK9" s="290" t="str">
        <f t="shared" si="0"/>
        <v>Administración Aduanera</v>
      </c>
      <c r="BL9" t="s">
        <v>33</v>
      </c>
    </row>
    <row r="10" ht="54" customHeight="1" spans="1:64">
      <c r="A10" s="301"/>
      <c r="B10" s="307" t="s">
        <v>34</v>
      </c>
      <c r="C10" s="308"/>
      <c r="D10" s="309"/>
      <c r="E10" s="309"/>
      <c r="F10" s="309"/>
      <c r="G10" s="309"/>
      <c r="H10" s="309"/>
      <c r="I10" s="309"/>
      <c r="J10" s="309"/>
      <c r="K10" s="358"/>
      <c r="L10" s="357"/>
      <c r="BG10" s="290" t="s">
        <v>35</v>
      </c>
      <c r="BH10" s="290"/>
      <c r="BI10" s="290"/>
      <c r="BJ10" t="s">
        <v>36</v>
      </c>
      <c r="BK10" s="290" t="str">
        <f t="shared" si="0"/>
        <v>Administración Educativa</v>
      </c>
      <c r="BL10" t="s">
        <v>37</v>
      </c>
    </row>
    <row r="11" ht="54" customHeight="1" spans="1:64">
      <c r="A11" s="301"/>
      <c r="B11" s="307" t="s">
        <v>38</v>
      </c>
      <c r="C11" s="308"/>
      <c r="D11" s="309"/>
      <c r="E11" s="309"/>
      <c r="F11" s="309"/>
      <c r="G11" s="309"/>
      <c r="H11" s="309"/>
      <c r="I11" s="309"/>
      <c r="J11" s="309"/>
      <c r="K11" s="358"/>
      <c r="L11" s="357"/>
      <c r="BG11" s="290" t="s">
        <v>39</v>
      </c>
      <c r="BH11" s="290"/>
      <c r="BI11" s="290"/>
      <c r="BJ11" t="s">
        <v>40</v>
      </c>
      <c r="BK11" s="290" t="str">
        <f t="shared" si="0"/>
        <v>Administración Pública</v>
      </c>
      <c r="BL11" t="s">
        <v>41</v>
      </c>
    </row>
    <row r="12" ht="54" customHeight="1" spans="1:64">
      <c r="A12" s="301"/>
      <c r="B12" s="307" t="s">
        <v>42</v>
      </c>
      <c r="C12" s="310"/>
      <c r="D12" s="311"/>
      <c r="E12" s="311"/>
      <c r="F12" s="311"/>
      <c r="G12" s="312" t="s">
        <v>43</v>
      </c>
      <c r="H12" s="312"/>
      <c r="I12" s="359"/>
      <c r="J12" s="359"/>
      <c r="K12" s="360"/>
      <c r="L12" s="357"/>
      <c r="BG12" s="290" t="s">
        <v>44</v>
      </c>
      <c r="BH12" s="290"/>
      <c r="BI12" s="290"/>
      <c r="BJ12" t="s">
        <v>45</v>
      </c>
      <c r="BK12" s="290" t="str">
        <f t="shared" si="0"/>
        <v>Administración De Empresas Pecuarias</v>
      </c>
      <c r="BL12" t="s">
        <v>46</v>
      </c>
    </row>
    <row r="13" ht="54" customHeight="1" spans="1:64">
      <c r="A13" s="301"/>
      <c r="B13" s="307" t="s">
        <v>47</v>
      </c>
      <c r="C13" s="310"/>
      <c r="D13" s="311"/>
      <c r="E13" s="311"/>
      <c r="F13" s="311"/>
      <c r="G13" s="312" t="s">
        <v>48</v>
      </c>
      <c r="H13" s="312"/>
      <c r="I13" s="311"/>
      <c r="J13" s="311"/>
      <c r="K13" s="361"/>
      <c r="L13" s="357"/>
      <c r="BG13" s="290" t="s">
        <v>49</v>
      </c>
      <c r="BH13" s="290"/>
      <c r="BI13" s="290"/>
      <c r="BJ13" t="s">
        <v>50</v>
      </c>
      <c r="BK13" s="290" t="str">
        <f t="shared" si="0"/>
        <v>Administración De Hospitales</v>
      </c>
      <c r="BL13" t="s">
        <v>51</v>
      </c>
    </row>
    <row r="14" ht="54" customHeight="1" spans="1:64">
      <c r="A14" s="301"/>
      <c r="B14" s="307" t="s">
        <v>52</v>
      </c>
      <c r="C14" s="313"/>
      <c r="D14" s="314"/>
      <c r="E14" s="314"/>
      <c r="F14" s="314"/>
      <c r="G14" s="314"/>
      <c r="H14" s="314"/>
      <c r="I14" s="314"/>
      <c r="J14" s="314"/>
      <c r="K14" s="362"/>
      <c r="L14" s="357"/>
      <c r="BG14" s="290" t="s">
        <v>53</v>
      </c>
      <c r="BH14" s="290"/>
      <c r="BI14" s="290"/>
      <c r="BJ14" t="s">
        <v>54</v>
      </c>
      <c r="BK14" s="290" t="str">
        <f t="shared" si="0"/>
        <v>Administración De Negocios</v>
      </c>
      <c r="BL14" t="s">
        <v>55</v>
      </c>
    </row>
    <row r="15" ht="54" customHeight="1" spans="1:64">
      <c r="A15" s="301"/>
      <c r="B15" s="307" t="s">
        <v>56</v>
      </c>
      <c r="C15" s="315"/>
      <c r="D15" s="316"/>
      <c r="E15" s="316"/>
      <c r="F15" s="310"/>
      <c r="G15" s="317" t="s">
        <v>57</v>
      </c>
      <c r="H15" s="318"/>
      <c r="I15" s="363"/>
      <c r="J15" s="316"/>
      <c r="K15" s="364"/>
      <c r="L15" s="357"/>
      <c r="BG15" s="290" t="s">
        <v>58</v>
      </c>
      <c r="BH15" s="290"/>
      <c r="BI15" s="290"/>
      <c r="BJ15" t="s">
        <v>59</v>
      </c>
      <c r="BK15" s="290" t="str">
        <f t="shared" si="0"/>
        <v>Administración De Personal</v>
      </c>
      <c r="BL15" t="s">
        <v>60</v>
      </c>
    </row>
    <row r="16" ht="54" customHeight="1" spans="1:64">
      <c r="A16" s="301"/>
      <c r="B16" s="307" t="s">
        <v>61</v>
      </c>
      <c r="C16" s="319"/>
      <c r="D16" s="320"/>
      <c r="E16" s="320"/>
      <c r="F16" s="320"/>
      <c r="G16" s="320"/>
      <c r="H16" s="320"/>
      <c r="I16" s="320"/>
      <c r="J16" s="320"/>
      <c r="K16" s="365"/>
      <c r="L16" s="357"/>
      <c r="BG16" s="290" t="s">
        <v>62</v>
      </c>
      <c r="BH16" s="290"/>
      <c r="BI16" s="290"/>
      <c r="BJ16" t="s">
        <v>63</v>
      </c>
      <c r="BK16" s="290" t="str">
        <f t="shared" si="0"/>
        <v>Administración De Recursos Humanos</v>
      </c>
      <c r="BL16" t="s">
        <v>64</v>
      </c>
    </row>
    <row r="17" ht="54" customHeight="1" spans="1:64">
      <c r="A17" s="301"/>
      <c r="B17" s="307" t="s">
        <v>65</v>
      </c>
      <c r="C17" s="313" t="s">
        <v>66</v>
      </c>
      <c r="D17" s="314"/>
      <c r="E17" s="314"/>
      <c r="F17" s="314"/>
      <c r="G17" s="314"/>
      <c r="H17" s="314"/>
      <c r="I17" s="308"/>
      <c r="J17" s="312" t="s">
        <v>67</v>
      </c>
      <c r="K17" s="366">
        <f>IFERROR(VLOOKUP(C17,PUESTOS!A1:B375,2,FALSE),VLOOKUP(C17,PUESTOS!A1:B375,2,FALSE))</f>
        <v>6230</v>
      </c>
      <c r="L17" s="357"/>
      <c r="BG17" s="290" t="s">
        <v>68</v>
      </c>
      <c r="BH17" s="290"/>
      <c r="BI17" s="290"/>
      <c r="BJ17" t="s">
        <v>69</v>
      </c>
      <c r="BK17" s="290" t="str">
        <f t="shared" si="0"/>
        <v>Administración De Recursos Naturales Y Cult.</v>
      </c>
      <c r="BL17" t="s">
        <v>70</v>
      </c>
    </row>
    <row r="18" ht="54" customHeight="1" spans="1:64">
      <c r="A18" s="301"/>
      <c r="B18" s="307" t="s">
        <v>71</v>
      </c>
      <c r="C18" s="313" t="s">
        <v>72</v>
      </c>
      <c r="D18" s="314"/>
      <c r="E18" s="314"/>
      <c r="F18" s="314"/>
      <c r="G18" s="314"/>
      <c r="H18" s="314"/>
      <c r="I18" s="308"/>
      <c r="J18" s="312" t="s">
        <v>67</v>
      </c>
      <c r="K18" s="366" t="str">
        <f>IFERROR(VLOOKUP(C18,ESPECIALIDADES!A1:B486,2,FALSE),VLOOKUP(C18,ESPECIALIDADES!A1:B486,2,FALSE))</f>
        <v>´0002</v>
      </c>
      <c r="L18" s="357"/>
      <c r="BG18" s="290" t="s">
        <v>73</v>
      </c>
      <c r="BH18" s="290"/>
      <c r="BI18" s="290"/>
      <c r="BJ18" t="s">
        <v>74</v>
      </c>
      <c r="BK18" s="290" t="str">
        <f t="shared" si="0"/>
        <v>Adiestramiento</v>
      </c>
      <c r="BL18" s="290" t="s">
        <v>75</v>
      </c>
    </row>
    <row r="19" ht="54" customHeight="1" spans="1:64">
      <c r="A19" s="301"/>
      <c r="B19" s="307" t="s">
        <v>76</v>
      </c>
      <c r="C19" s="315"/>
      <c r="D19" s="316"/>
      <c r="E19" s="316"/>
      <c r="F19" s="310"/>
      <c r="G19" s="317" t="s">
        <v>77</v>
      </c>
      <c r="H19" s="318"/>
      <c r="I19" s="367"/>
      <c r="J19" s="368"/>
      <c r="K19" s="369"/>
      <c r="L19" s="357"/>
      <c r="BG19" s="290" t="s">
        <v>78</v>
      </c>
      <c r="BH19" s="290"/>
      <c r="BI19" s="290"/>
      <c r="BJ19" t="s">
        <v>79</v>
      </c>
      <c r="BK19" s="290" t="str">
        <f t="shared" si="0"/>
        <v>Aduana</v>
      </c>
      <c r="BL19" s="290" t="s">
        <v>80</v>
      </c>
    </row>
    <row r="20" ht="16.5" spans="1:64">
      <c r="A20" s="321"/>
      <c r="B20" s="322"/>
      <c r="C20" s="322"/>
      <c r="D20" s="323"/>
      <c r="E20" s="323"/>
      <c r="F20" s="323"/>
      <c r="G20" s="323"/>
      <c r="H20" s="323"/>
      <c r="I20" s="323"/>
      <c r="J20" s="323"/>
      <c r="K20" s="323"/>
      <c r="L20" s="370"/>
      <c r="BG20" s="290" t="s">
        <v>81</v>
      </c>
      <c r="BH20" s="290"/>
      <c r="BI20" s="290"/>
      <c r="BJ20" t="s">
        <v>82</v>
      </c>
      <c r="BK20" s="290" t="str">
        <f t="shared" si="0"/>
        <v>Aeronáutica</v>
      </c>
      <c r="BL20" t="s">
        <v>83</v>
      </c>
    </row>
    <row r="21" spans="59:64">
      <c r="BG21" s="290" t="s">
        <v>84</v>
      </c>
      <c r="BH21" s="290"/>
      <c r="BI21" s="290"/>
      <c r="BJ21" t="s">
        <v>85</v>
      </c>
      <c r="BK21" s="290" t="str">
        <f t="shared" si="0"/>
        <v>Afiladuria</v>
      </c>
      <c r="BL21" s="290" t="s">
        <v>86</v>
      </c>
    </row>
    <row r="22" ht="8" customHeight="1" spans="59:64">
      <c r="BG22" s="290" t="s">
        <v>87</v>
      </c>
      <c r="BH22" s="290"/>
      <c r="BI22" s="290"/>
      <c r="BJ22" t="s">
        <v>88</v>
      </c>
      <c r="BK22" s="290" t="str">
        <f t="shared" si="0"/>
        <v>Aforamiento De Mercaderias</v>
      </c>
      <c r="BL22" s="290" t="s">
        <v>89</v>
      </c>
    </row>
    <row r="23" ht="16.5" spans="1:64">
      <c r="A23" s="298"/>
      <c r="B23" s="324"/>
      <c r="C23" s="324"/>
      <c r="D23" s="325"/>
      <c r="E23" s="325"/>
      <c r="F23" s="325"/>
      <c r="G23" s="325"/>
      <c r="H23" s="325"/>
      <c r="I23" s="325"/>
      <c r="J23" s="325"/>
      <c r="K23" s="325"/>
      <c r="L23" s="371"/>
      <c r="BG23" s="290" t="s">
        <v>90</v>
      </c>
      <c r="BH23" s="290"/>
      <c r="BI23" s="290"/>
      <c r="BJ23" t="s">
        <v>91</v>
      </c>
      <c r="BK23" s="290" t="str">
        <f t="shared" si="0"/>
        <v>Agronomía</v>
      </c>
      <c r="BL23" t="s">
        <v>92</v>
      </c>
    </row>
    <row r="24" ht="60" customHeight="1" spans="1:64">
      <c r="A24" s="301"/>
      <c r="B24" s="326" t="s">
        <v>93</v>
      </c>
      <c r="C24" s="327"/>
      <c r="D24" s="327"/>
      <c r="E24" s="327"/>
      <c r="F24" s="327"/>
      <c r="G24" s="327"/>
      <c r="H24" s="327"/>
      <c r="I24" s="327"/>
      <c r="J24" s="327"/>
      <c r="K24" s="372"/>
      <c r="L24" s="357"/>
      <c r="BG24" s="290" t="s">
        <v>94</v>
      </c>
      <c r="BH24" s="290"/>
      <c r="BI24" s="290"/>
      <c r="BJ24" t="s">
        <v>95</v>
      </c>
      <c r="BK24" s="290" t="str">
        <f t="shared" si="0"/>
        <v>Agropecuaria</v>
      </c>
      <c r="BL24" s="290" t="s">
        <v>96</v>
      </c>
    </row>
    <row r="25" ht="90.75" customHeight="1" spans="1:64">
      <c r="A25" s="301"/>
      <c r="B25" s="328" t="s">
        <v>97</v>
      </c>
      <c r="C25" s="329"/>
      <c r="D25" s="330"/>
      <c r="E25" s="330"/>
      <c r="F25" s="330"/>
      <c r="G25" s="330"/>
      <c r="H25" s="330"/>
      <c r="I25" s="330"/>
      <c r="J25" s="330"/>
      <c r="K25" s="373"/>
      <c r="L25" s="357"/>
      <c r="BG25" s="290" t="s">
        <v>98</v>
      </c>
      <c r="BH25" s="290"/>
      <c r="BI25" s="290"/>
      <c r="BJ25" t="s">
        <v>99</v>
      </c>
      <c r="BK25" s="290" t="str">
        <f t="shared" si="0"/>
        <v>Albañileria</v>
      </c>
      <c r="BL25" s="290" t="s">
        <v>100</v>
      </c>
    </row>
    <row r="26" ht="90.75" customHeight="1" spans="1:64">
      <c r="A26" s="301"/>
      <c r="B26" s="331" t="s">
        <v>101</v>
      </c>
      <c r="C26" s="332"/>
      <c r="D26" s="333"/>
      <c r="E26" s="333"/>
      <c r="F26" s="333"/>
      <c r="G26" s="333"/>
      <c r="H26" s="333"/>
      <c r="I26" s="333"/>
      <c r="J26" s="333"/>
      <c r="K26" s="374"/>
      <c r="L26" s="357"/>
      <c r="BG26" s="290" t="s">
        <v>102</v>
      </c>
      <c r="BH26" s="290"/>
      <c r="BI26" s="290"/>
      <c r="BJ26" t="s">
        <v>103</v>
      </c>
      <c r="BK26" s="290" t="str">
        <f t="shared" si="0"/>
        <v>Alergología E Inmunología Clínica</v>
      </c>
      <c r="BL26" t="s">
        <v>104</v>
      </c>
    </row>
    <row r="27" ht="16.5" spans="1:64">
      <c r="A27" s="334"/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75"/>
      <c r="BG27" s="290" t="s">
        <v>105</v>
      </c>
      <c r="BH27" s="290"/>
      <c r="BI27" s="290"/>
      <c r="BJ27" t="s">
        <v>106</v>
      </c>
      <c r="BK27" s="290" t="str">
        <f t="shared" si="0"/>
        <v>Alimentos</v>
      </c>
      <c r="BL27" s="290" t="s">
        <v>107</v>
      </c>
    </row>
    <row r="28" s="293" customFormat="1" spans="1:64">
      <c r="A28" s="290"/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BG28" s="290" t="s">
        <v>108</v>
      </c>
      <c r="BJ28" t="s">
        <v>109</v>
      </c>
      <c r="BK28" s="290" t="str">
        <f t="shared" si="0"/>
        <v>Almacenaje</v>
      </c>
      <c r="BL28" s="290" t="s">
        <v>110</v>
      </c>
    </row>
    <row r="29" ht="8" customHeight="1" spans="59:64">
      <c r="BG29" s="290" t="s">
        <v>111</v>
      </c>
      <c r="BH29" s="290"/>
      <c r="BI29" s="290"/>
      <c r="BJ29" t="s">
        <v>112</v>
      </c>
      <c r="BK29" s="290" t="str">
        <f t="shared" si="0"/>
        <v>Análisis De Documentos</v>
      </c>
      <c r="BL29" s="290" t="s">
        <v>113</v>
      </c>
    </row>
    <row r="30" ht="16.5" spans="1:64">
      <c r="A30" s="298"/>
      <c r="B30" s="324"/>
      <c r="C30" s="324"/>
      <c r="D30" s="325"/>
      <c r="E30" s="325"/>
      <c r="F30" s="325"/>
      <c r="G30" s="325"/>
      <c r="H30" s="325"/>
      <c r="I30" s="325"/>
      <c r="J30" s="325"/>
      <c r="K30" s="325"/>
      <c r="L30" s="371"/>
      <c r="BG30" s="290" t="s">
        <v>114</v>
      </c>
      <c r="BH30" s="290"/>
      <c r="BI30" s="290"/>
      <c r="BJ30" t="s">
        <v>115</v>
      </c>
      <c r="BK30" s="290" t="str">
        <f t="shared" si="0"/>
        <v>Análisis Clinicos De Muestras Biologicas</v>
      </c>
      <c r="BL30" s="290" t="s">
        <v>116</v>
      </c>
    </row>
    <row r="31" ht="87" customHeight="1" spans="1:64">
      <c r="A31" s="301"/>
      <c r="B31" s="337" t="s">
        <v>117</v>
      </c>
      <c r="C31" s="338"/>
      <c r="D31" s="339"/>
      <c r="E31" s="340"/>
      <c r="F31" s="340"/>
      <c r="G31" s="340"/>
      <c r="H31" s="340"/>
      <c r="I31" s="340"/>
      <c r="J31" s="340"/>
      <c r="K31" s="376"/>
      <c r="L31" s="357"/>
      <c r="BG31" s="290" t="s">
        <v>118</v>
      </c>
      <c r="BH31" s="290"/>
      <c r="BI31" s="290"/>
      <c r="BJ31" t="s">
        <v>119</v>
      </c>
      <c r="BK31" s="290" t="str">
        <f t="shared" si="0"/>
        <v>Análisis Fisicos, Quimicos, Agricolas Y Pecuarios</v>
      </c>
      <c r="BL31" s="290" t="s">
        <v>120</v>
      </c>
    </row>
    <row r="32" ht="20" customHeight="1" spans="1:64">
      <c r="A32" s="301"/>
      <c r="B32" s="341" t="s">
        <v>121</v>
      </c>
      <c r="C32" s="342"/>
      <c r="D32" s="343"/>
      <c r="E32" s="344"/>
      <c r="F32" s="344"/>
      <c r="G32" s="344"/>
      <c r="H32" s="344"/>
      <c r="I32" s="344"/>
      <c r="J32" s="344"/>
      <c r="K32" s="377"/>
      <c r="L32" s="357"/>
      <c r="BG32" s="290" t="s">
        <v>122</v>
      </c>
      <c r="BH32" s="290"/>
      <c r="BI32" s="290"/>
      <c r="BJ32" t="s">
        <v>123</v>
      </c>
      <c r="BK32" s="290" t="str">
        <f t="shared" si="0"/>
        <v>Anatomía Humana</v>
      </c>
      <c r="BL32" t="s">
        <v>124</v>
      </c>
    </row>
    <row r="33" ht="22" customHeight="1" spans="1:64">
      <c r="A33" s="301"/>
      <c r="B33" s="345" t="s">
        <v>125</v>
      </c>
      <c r="C33" s="346"/>
      <c r="D33" s="347"/>
      <c r="E33" s="348"/>
      <c r="F33" s="348"/>
      <c r="G33" s="348"/>
      <c r="H33" s="348"/>
      <c r="I33" s="348"/>
      <c r="J33" s="348"/>
      <c r="K33" s="378"/>
      <c r="L33" s="357"/>
      <c r="BG33" s="290" t="s">
        <v>126</v>
      </c>
      <c r="BH33" s="290"/>
      <c r="BI33" s="290"/>
      <c r="BJ33" t="s">
        <v>127</v>
      </c>
      <c r="BK33" s="290" t="str">
        <f t="shared" si="0"/>
        <v>Anestesiología</v>
      </c>
      <c r="BL33" t="s">
        <v>128</v>
      </c>
    </row>
    <row r="34" ht="86.25" customHeight="1" spans="1:64">
      <c r="A34" s="301"/>
      <c r="B34" s="349" t="s">
        <v>129</v>
      </c>
      <c r="C34" s="350"/>
      <c r="D34" s="351"/>
      <c r="E34" s="352"/>
      <c r="F34" s="352"/>
      <c r="G34" s="352"/>
      <c r="H34" s="352"/>
      <c r="I34" s="352"/>
      <c r="J34" s="352"/>
      <c r="K34" s="379"/>
      <c r="L34" s="357"/>
      <c r="BG34" t="s">
        <v>130</v>
      </c>
      <c r="BH34" s="290"/>
      <c r="BI34" s="290"/>
      <c r="BJ34" t="s">
        <v>131</v>
      </c>
      <c r="BK34" s="290" t="str">
        <f t="shared" si="0"/>
        <v>Antropología</v>
      </c>
      <c r="BL34" t="s">
        <v>132</v>
      </c>
    </row>
    <row r="35" ht="16.5" spans="1:64">
      <c r="A35" s="334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75"/>
      <c r="BG35" s="290" t="s">
        <v>133</v>
      </c>
      <c r="BH35" s="290"/>
      <c r="BI35" s="290"/>
      <c r="BJ35" t="s">
        <v>134</v>
      </c>
      <c r="BK35" s="290" t="str">
        <f t="shared" si="0"/>
        <v>Apicultura</v>
      </c>
      <c r="BL35" s="290" t="s">
        <v>135</v>
      </c>
    </row>
    <row r="36" spans="59:64">
      <c r="BG36" s="290" t="s">
        <v>136</v>
      </c>
      <c r="BH36" s="290"/>
      <c r="BI36" s="290"/>
      <c r="BJ36" t="s">
        <v>137</v>
      </c>
      <c r="BK36" s="290" t="str">
        <f t="shared" si="0"/>
        <v>Aprendizaje</v>
      </c>
      <c r="BL36" s="290" t="s">
        <v>138</v>
      </c>
    </row>
    <row r="37" spans="59:64">
      <c r="BG37" s="290" t="s">
        <v>139</v>
      </c>
      <c r="BH37" s="290"/>
      <c r="BI37" s="290"/>
      <c r="BJ37" t="s">
        <v>140</v>
      </c>
      <c r="BK37" s="290" t="str">
        <f t="shared" si="0"/>
        <v>Archivología</v>
      </c>
      <c r="BL37" t="s">
        <v>141</v>
      </c>
    </row>
    <row r="38" spans="59:64">
      <c r="BG38" s="290" t="s">
        <v>142</v>
      </c>
      <c r="BH38" s="290"/>
      <c r="BI38" s="290"/>
      <c r="BJ38" t="s">
        <v>143</v>
      </c>
      <c r="BK38" s="290" t="str">
        <f t="shared" si="0"/>
        <v>Armador De Redes</v>
      </c>
      <c r="BL38" s="290" t="s">
        <v>144</v>
      </c>
    </row>
    <row r="39" spans="59:64">
      <c r="BG39" s="290" t="s">
        <v>145</v>
      </c>
      <c r="BH39" s="290"/>
      <c r="BI39" s="290"/>
      <c r="BJ39" t="s">
        <v>146</v>
      </c>
      <c r="BK39" s="290" t="str">
        <f t="shared" si="0"/>
        <v>Armería</v>
      </c>
      <c r="BL39" t="s">
        <v>147</v>
      </c>
    </row>
    <row r="40" spans="59:64">
      <c r="BG40" s="290" t="s">
        <v>148</v>
      </c>
      <c r="BH40" s="290"/>
      <c r="BI40" s="290"/>
      <c r="BJ40" t="s">
        <v>149</v>
      </c>
      <c r="BK40" s="290" t="str">
        <f t="shared" si="0"/>
        <v>Arqueología</v>
      </c>
      <c r="BL40" t="s">
        <v>150</v>
      </c>
    </row>
    <row r="41" spans="59:64">
      <c r="BG41" s="290" t="s">
        <v>151</v>
      </c>
      <c r="BH41" s="290"/>
      <c r="BI41" s="290"/>
      <c r="BJ41" t="s">
        <v>152</v>
      </c>
      <c r="BK41" s="290" t="str">
        <f t="shared" si="0"/>
        <v>Arquitectura</v>
      </c>
      <c r="BL41" s="290" t="s">
        <v>153</v>
      </c>
    </row>
    <row r="42" spans="59:64">
      <c r="BG42" s="293"/>
      <c r="BH42" s="290"/>
      <c r="BI42" s="290"/>
      <c r="BJ42" t="s">
        <v>154</v>
      </c>
      <c r="BK42" s="290" t="str">
        <f t="shared" si="0"/>
        <v>Artesanía</v>
      </c>
      <c r="BL42" t="s">
        <v>155</v>
      </c>
    </row>
    <row r="43" spans="59:64">
      <c r="BG43" s="293"/>
      <c r="BH43" s="290"/>
      <c r="BI43" s="290"/>
      <c r="BJ43" t="s">
        <v>156</v>
      </c>
      <c r="BK43" s="290" t="str">
        <f t="shared" si="0"/>
        <v>Asfaltos</v>
      </c>
      <c r="BL43" s="290" t="s">
        <v>157</v>
      </c>
    </row>
    <row r="44" spans="62:64">
      <c r="BJ44" t="s">
        <v>158</v>
      </c>
      <c r="BK44" s="290" t="str">
        <f t="shared" si="0"/>
        <v>Asistencia Técnica Agroeconómica</v>
      </c>
      <c r="BL44" t="s">
        <v>159</v>
      </c>
    </row>
    <row r="45" spans="62:64">
      <c r="BJ45" t="s">
        <v>160</v>
      </c>
      <c r="BK45" s="290" t="str">
        <f t="shared" si="0"/>
        <v>Auditoría</v>
      </c>
      <c r="BL45" t="s">
        <v>161</v>
      </c>
    </row>
    <row r="46" spans="62:64">
      <c r="BJ46" t="s">
        <v>162</v>
      </c>
      <c r="BK46" s="290" t="str">
        <f t="shared" si="0"/>
        <v>Audiometría</v>
      </c>
      <c r="BL46" t="s">
        <v>163</v>
      </c>
    </row>
    <row r="47" spans="62:64">
      <c r="BJ47" t="s">
        <v>164</v>
      </c>
      <c r="BK47" s="290" t="str">
        <f t="shared" si="0"/>
        <v>Barbería</v>
      </c>
      <c r="BL47" t="s">
        <v>165</v>
      </c>
    </row>
    <row r="48" spans="62:64">
      <c r="BJ48" t="s">
        <v>166</v>
      </c>
      <c r="BK48" s="290" t="str">
        <f t="shared" si="0"/>
        <v>Bibliotecología</v>
      </c>
      <c r="BL48" t="s">
        <v>167</v>
      </c>
    </row>
    <row r="49" spans="62:64">
      <c r="BJ49" t="s">
        <v>168</v>
      </c>
      <c r="BK49" s="290" t="str">
        <f t="shared" si="0"/>
        <v>Biología</v>
      </c>
      <c r="BL49" t="s">
        <v>169</v>
      </c>
    </row>
    <row r="50" spans="62:64">
      <c r="BJ50" t="s">
        <v>170</v>
      </c>
      <c r="BK50" s="290" t="str">
        <f t="shared" si="0"/>
        <v>Biología Marina</v>
      </c>
      <c r="BL50" t="s">
        <v>171</v>
      </c>
    </row>
    <row r="51" spans="62:64">
      <c r="BJ51" t="s">
        <v>172</v>
      </c>
      <c r="BK51" s="290" t="str">
        <f t="shared" si="0"/>
        <v>Bioquímica Médica</v>
      </c>
      <c r="BL51" t="s">
        <v>173</v>
      </c>
    </row>
    <row r="52" spans="62:64">
      <c r="BJ52" t="s">
        <v>174</v>
      </c>
      <c r="BK52" s="290" t="str">
        <f t="shared" si="0"/>
        <v>Buceo</v>
      </c>
      <c r="BL52" s="290" t="s">
        <v>175</v>
      </c>
    </row>
    <row r="53" spans="62:64">
      <c r="BJ53" t="s">
        <v>176</v>
      </c>
      <c r="BK53" s="290" t="str">
        <f t="shared" si="0"/>
        <v>Carpintería</v>
      </c>
      <c r="BL53" t="s">
        <v>177</v>
      </c>
    </row>
    <row r="54" spans="62:64">
      <c r="BJ54" t="s">
        <v>178</v>
      </c>
      <c r="BK54" s="290" t="str">
        <f t="shared" si="0"/>
        <v>Cardiología</v>
      </c>
      <c r="BL54" t="s">
        <v>179</v>
      </c>
    </row>
    <row r="55" spans="62:64">
      <c r="BJ55" t="s">
        <v>180</v>
      </c>
      <c r="BK55" s="290" t="str">
        <f t="shared" si="0"/>
        <v>Cartografia</v>
      </c>
      <c r="BL55" s="290" t="s">
        <v>181</v>
      </c>
    </row>
    <row r="56" spans="62:64">
      <c r="BJ56" t="s">
        <v>182</v>
      </c>
      <c r="BK56" s="290" t="str">
        <f t="shared" si="0"/>
        <v>Catastro</v>
      </c>
      <c r="BL56" s="290" t="s">
        <v>183</v>
      </c>
    </row>
    <row r="57" spans="62:64">
      <c r="BJ57" t="s">
        <v>184</v>
      </c>
      <c r="BK57" s="290" t="str">
        <f t="shared" si="0"/>
        <v>Certificación Ocupacional</v>
      </c>
      <c r="BL57" t="s">
        <v>185</v>
      </c>
    </row>
    <row r="58" spans="62:64">
      <c r="BJ58" t="s">
        <v>186</v>
      </c>
      <c r="BK58" s="290" t="str">
        <f t="shared" si="0"/>
        <v>Cerrajería</v>
      </c>
      <c r="BL58" t="s">
        <v>187</v>
      </c>
    </row>
    <row r="59" spans="62:64">
      <c r="BJ59" t="s">
        <v>188</v>
      </c>
      <c r="BK59" s="290" t="str">
        <f t="shared" si="0"/>
        <v>Cirugía Cardiovascular Torax</v>
      </c>
      <c r="BL59" t="s">
        <v>189</v>
      </c>
    </row>
    <row r="60" spans="62:64">
      <c r="BJ60" t="s">
        <v>190</v>
      </c>
      <c r="BK60" s="290" t="str">
        <f t="shared" si="0"/>
        <v>Cirugía General</v>
      </c>
      <c r="BL60" t="s">
        <v>191</v>
      </c>
    </row>
    <row r="61" spans="62:64">
      <c r="BJ61" t="s">
        <v>192</v>
      </c>
      <c r="BK61" s="290" t="str">
        <f t="shared" si="0"/>
        <v>Cirugía Pediátrica</v>
      </c>
      <c r="BL61" t="s">
        <v>193</v>
      </c>
    </row>
    <row r="62" spans="62:64">
      <c r="BJ62" t="s">
        <v>194</v>
      </c>
      <c r="BK62" s="290" t="str">
        <f t="shared" si="0"/>
        <v>Cirugía Plástica</v>
      </c>
      <c r="BL62" t="s">
        <v>195</v>
      </c>
    </row>
    <row r="63" spans="62:64">
      <c r="BJ63" t="s">
        <v>196</v>
      </c>
      <c r="BK63" s="290" t="str">
        <f t="shared" si="0"/>
        <v>Citología</v>
      </c>
      <c r="BL63" t="s">
        <v>197</v>
      </c>
    </row>
    <row r="64" spans="62:64">
      <c r="BJ64" t="s">
        <v>198</v>
      </c>
      <c r="BK64" s="290" t="str">
        <f t="shared" si="0"/>
        <v>Preparación De Alimentos</v>
      </c>
      <c r="BL64" t="s">
        <v>199</v>
      </c>
    </row>
    <row r="65" spans="62:64">
      <c r="BJ65" t="s">
        <v>200</v>
      </c>
      <c r="BK65" s="290" t="str">
        <f t="shared" si="0"/>
        <v>Comercio Y Servicios</v>
      </c>
      <c r="BL65" s="290" t="s">
        <v>201</v>
      </c>
    </row>
    <row r="66" spans="62:64">
      <c r="BJ66" t="s">
        <v>202</v>
      </c>
      <c r="BK66" s="290" t="str">
        <f t="shared" ref="BK66:BK129" si="1">PROPER(BL66)</f>
        <v>Computación</v>
      </c>
      <c r="BL66" t="s">
        <v>203</v>
      </c>
    </row>
    <row r="67" spans="62:64">
      <c r="BJ67" t="s">
        <v>204</v>
      </c>
      <c r="BK67" s="290" t="str">
        <f t="shared" si="1"/>
        <v>Compras Y Suministros</v>
      </c>
      <c r="BL67" s="290" t="s">
        <v>205</v>
      </c>
    </row>
    <row r="68" spans="62:64">
      <c r="BJ68" t="s">
        <v>206</v>
      </c>
      <c r="BK68" s="290" t="str">
        <f t="shared" si="1"/>
        <v>Comunicaciones Y Servicios Postales</v>
      </c>
      <c r="BL68" s="290" t="s">
        <v>207</v>
      </c>
    </row>
    <row r="69" spans="62:64">
      <c r="BJ69" t="s">
        <v>208</v>
      </c>
      <c r="BK69" s="290" t="str">
        <f t="shared" si="1"/>
        <v>Comunicaciones Telefónicas</v>
      </c>
      <c r="BL69" t="s">
        <v>209</v>
      </c>
    </row>
    <row r="70" spans="62:64">
      <c r="BJ70" t="s">
        <v>210</v>
      </c>
      <c r="BK70" s="290" t="str">
        <f t="shared" si="1"/>
        <v>Confección Industrial</v>
      </c>
      <c r="BL70" t="s">
        <v>211</v>
      </c>
    </row>
    <row r="71" spans="62:64">
      <c r="BJ71" t="s">
        <v>212</v>
      </c>
      <c r="BK71" s="290" t="str">
        <f t="shared" si="1"/>
        <v>Conservación Y Restauración De Bienes</v>
      </c>
      <c r="BL71" t="s">
        <v>213</v>
      </c>
    </row>
    <row r="72" spans="62:64">
      <c r="BJ72" t="s">
        <v>214</v>
      </c>
      <c r="BK72" s="290" t="str">
        <f t="shared" si="1"/>
        <v>Control Físcal Y Precios</v>
      </c>
      <c r="BL72" t="s">
        <v>215</v>
      </c>
    </row>
    <row r="73" spans="62:64">
      <c r="BJ73" t="s">
        <v>216</v>
      </c>
      <c r="BK73" s="290" t="str">
        <f t="shared" si="1"/>
        <v>Conserjería</v>
      </c>
      <c r="BL73" t="s">
        <v>217</v>
      </c>
    </row>
    <row r="74" spans="62:64">
      <c r="BJ74" t="s">
        <v>218</v>
      </c>
      <c r="BK74" s="290" t="str">
        <f t="shared" si="1"/>
        <v>Construcción Civil</v>
      </c>
      <c r="BL74" t="s">
        <v>219</v>
      </c>
    </row>
    <row r="75" spans="62:64">
      <c r="BJ75" t="s">
        <v>220</v>
      </c>
      <c r="BK75" s="290" t="str">
        <f t="shared" si="1"/>
        <v>Construcciones Metalicas</v>
      </c>
      <c r="BL75" s="290" t="s">
        <v>221</v>
      </c>
    </row>
    <row r="76" spans="62:64">
      <c r="BJ76" t="s">
        <v>222</v>
      </c>
      <c r="BK76" s="290" t="str">
        <f t="shared" si="1"/>
        <v>Construcción Naval</v>
      </c>
      <c r="BL76" t="s">
        <v>223</v>
      </c>
    </row>
    <row r="77" spans="62:64">
      <c r="BJ77" t="s">
        <v>224</v>
      </c>
      <c r="BK77" s="290" t="str">
        <f t="shared" si="1"/>
        <v>Construcción De Puentes</v>
      </c>
      <c r="BL77" t="s">
        <v>225</v>
      </c>
    </row>
    <row r="78" spans="62:64">
      <c r="BJ78" t="s">
        <v>226</v>
      </c>
      <c r="BK78" s="290" t="str">
        <f t="shared" si="1"/>
        <v>Construcción Y Mantenimiento De Vías</v>
      </c>
      <c r="BL78" t="s">
        <v>227</v>
      </c>
    </row>
    <row r="79" spans="62:64">
      <c r="BJ79" t="s">
        <v>228</v>
      </c>
      <c r="BK79" s="290" t="str">
        <f t="shared" si="1"/>
        <v>Contabilidad</v>
      </c>
      <c r="BL79" s="290" t="s">
        <v>229</v>
      </c>
    </row>
    <row r="80" spans="62:64">
      <c r="BJ80" t="s">
        <v>230</v>
      </c>
      <c r="BK80" s="290" t="str">
        <f t="shared" si="1"/>
        <v>Control Aduanero</v>
      </c>
      <c r="BL80" s="290" t="s">
        <v>231</v>
      </c>
    </row>
    <row r="81" spans="62:64">
      <c r="BJ81" t="s">
        <v>232</v>
      </c>
      <c r="BK81" s="290" t="str">
        <f t="shared" si="1"/>
        <v>Control Y Despacho Combustibles</v>
      </c>
      <c r="BL81" s="290" t="s">
        <v>233</v>
      </c>
    </row>
    <row r="82" spans="62:64">
      <c r="BJ82" t="s">
        <v>234</v>
      </c>
      <c r="BK82" s="290" t="str">
        <f t="shared" si="1"/>
        <v>Control Servicio Tránsporte Terrestre</v>
      </c>
      <c r="BL82" t="s">
        <v>235</v>
      </c>
    </row>
    <row r="83" spans="62:64">
      <c r="BJ83" t="s">
        <v>236</v>
      </c>
      <c r="BK83" s="290" t="str">
        <f t="shared" si="1"/>
        <v>Control De Tránsito Aéreo</v>
      </c>
      <c r="BL83" t="s">
        <v>237</v>
      </c>
    </row>
    <row r="84" spans="62:64">
      <c r="BJ84" t="s">
        <v>238</v>
      </c>
      <c r="BK84" s="290" t="str">
        <f t="shared" si="1"/>
        <v>Coreografía</v>
      </c>
      <c r="BL84" t="s">
        <v>239</v>
      </c>
    </row>
    <row r="85" spans="62:64">
      <c r="BJ85" t="s">
        <v>240</v>
      </c>
      <c r="BK85" s="290" t="str">
        <f t="shared" si="1"/>
        <v>Corrección De Pruebas</v>
      </c>
      <c r="BL85" t="s">
        <v>241</v>
      </c>
    </row>
    <row r="86" spans="62:64">
      <c r="BJ86" t="s">
        <v>242</v>
      </c>
      <c r="BK86" s="290" t="str">
        <f t="shared" si="1"/>
        <v>Corte Y Confeccion</v>
      </c>
      <c r="BL86" t="s">
        <v>243</v>
      </c>
    </row>
    <row r="87" spans="62:64">
      <c r="BJ87" t="s">
        <v>244</v>
      </c>
      <c r="BK87" s="290" t="str">
        <f t="shared" si="1"/>
        <v>Cuarentena Agropecuaria</v>
      </c>
      <c r="BL87" s="290" t="s">
        <v>245</v>
      </c>
    </row>
    <row r="88" spans="62:64">
      <c r="BJ88" t="s">
        <v>246</v>
      </c>
      <c r="BK88" s="290" t="str">
        <f t="shared" si="1"/>
        <v>Criminología</v>
      </c>
      <c r="BL88" t="s">
        <v>247</v>
      </c>
    </row>
    <row r="89" spans="62:64">
      <c r="BJ89" t="s">
        <v>248</v>
      </c>
      <c r="BK89" s="290" t="str">
        <f t="shared" si="1"/>
        <v>Cuidado De Niños</v>
      </c>
      <c r="BL89" s="290" t="s">
        <v>249</v>
      </c>
    </row>
    <row r="90" spans="62:64">
      <c r="BJ90" t="s">
        <v>250</v>
      </c>
      <c r="BK90" s="290" t="str">
        <f t="shared" si="1"/>
        <v>Danza</v>
      </c>
      <c r="BL90" s="290" t="s">
        <v>251</v>
      </c>
    </row>
    <row r="91" spans="62:64">
      <c r="BJ91" t="s">
        <v>252</v>
      </c>
      <c r="BK91" s="290" t="str">
        <f t="shared" si="1"/>
        <v>Dactiloscopia</v>
      </c>
      <c r="BL91" s="290" t="s">
        <v>253</v>
      </c>
    </row>
    <row r="92" spans="62:64">
      <c r="BJ92" t="s">
        <v>254</v>
      </c>
      <c r="BK92" s="290" t="str">
        <f t="shared" si="1"/>
        <v>Deportes</v>
      </c>
      <c r="BL92" s="290" t="s">
        <v>255</v>
      </c>
    </row>
    <row r="93" spans="62:64">
      <c r="BJ93" t="s">
        <v>256</v>
      </c>
      <c r="BK93" s="290" t="str">
        <f t="shared" si="1"/>
        <v>Derecho</v>
      </c>
      <c r="BL93" s="290" t="s">
        <v>257</v>
      </c>
    </row>
    <row r="94" spans="62:64">
      <c r="BJ94" t="s">
        <v>258</v>
      </c>
      <c r="BK94" s="290" t="str">
        <f t="shared" si="1"/>
        <v>Derecho Administrativo</v>
      </c>
      <c r="BL94" s="290" t="s">
        <v>259</v>
      </c>
    </row>
    <row r="95" spans="62:64">
      <c r="BJ95" t="s">
        <v>260</v>
      </c>
      <c r="BK95" s="290" t="str">
        <f t="shared" si="1"/>
        <v>Derecho Agrario</v>
      </c>
      <c r="BL95" s="290" t="s">
        <v>261</v>
      </c>
    </row>
    <row r="96" spans="62:64">
      <c r="BJ96" t="s">
        <v>262</v>
      </c>
      <c r="BK96" s="290" t="str">
        <f t="shared" si="1"/>
        <v>Derecho Civil</v>
      </c>
      <c r="BL96" s="290" t="s">
        <v>263</v>
      </c>
    </row>
    <row r="97" spans="62:64">
      <c r="BJ97" t="s">
        <v>264</v>
      </c>
      <c r="BK97" s="290" t="str">
        <f t="shared" si="1"/>
        <v>Derecho Constitucional</v>
      </c>
      <c r="BL97" s="290" t="s">
        <v>265</v>
      </c>
    </row>
    <row r="98" spans="62:64">
      <c r="BJ98" t="s">
        <v>266</v>
      </c>
      <c r="BK98" s="290" t="str">
        <f t="shared" si="1"/>
        <v>Derecho Contencioso Administrativo</v>
      </c>
      <c r="BL98" s="290" t="s">
        <v>267</v>
      </c>
    </row>
    <row r="99" spans="62:64">
      <c r="BJ99" t="s">
        <v>268</v>
      </c>
      <c r="BK99" s="290" t="str">
        <f t="shared" si="1"/>
        <v>Derecho Fiscal</v>
      </c>
      <c r="BL99" s="290" t="s">
        <v>269</v>
      </c>
    </row>
    <row r="100" spans="62:64">
      <c r="BJ100" t="s">
        <v>270</v>
      </c>
      <c r="BK100" s="290" t="str">
        <f t="shared" si="1"/>
        <v>Derecho Internacional</v>
      </c>
      <c r="BL100" s="290" t="s">
        <v>271</v>
      </c>
    </row>
    <row r="101" spans="62:64">
      <c r="BJ101" t="s">
        <v>272</v>
      </c>
      <c r="BK101" s="290" t="str">
        <f t="shared" si="1"/>
        <v>Derecho Mercantil</v>
      </c>
      <c r="BL101" s="290" t="s">
        <v>273</v>
      </c>
    </row>
    <row r="102" spans="62:64">
      <c r="BJ102" t="s">
        <v>274</v>
      </c>
      <c r="BK102" s="290" t="str">
        <f t="shared" si="1"/>
        <v>Derecho Penal</v>
      </c>
      <c r="BL102" s="290" t="s">
        <v>275</v>
      </c>
    </row>
    <row r="103" spans="62:64">
      <c r="BJ103" t="s">
        <v>276</v>
      </c>
      <c r="BK103" s="290" t="str">
        <f t="shared" si="1"/>
        <v>Derecho De Familia</v>
      </c>
      <c r="BL103" s="290" t="s">
        <v>277</v>
      </c>
    </row>
    <row r="104" spans="62:64">
      <c r="BJ104" t="s">
        <v>278</v>
      </c>
      <c r="BK104" s="290" t="str">
        <f t="shared" si="1"/>
        <v>Derecho De Hacienda</v>
      </c>
      <c r="BL104" s="290" t="s">
        <v>279</v>
      </c>
    </row>
    <row r="105" spans="62:64">
      <c r="BJ105" t="s">
        <v>280</v>
      </c>
      <c r="BK105" s="290" t="str">
        <f t="shared" si="1"/>
        <v>Derecho De Trabajo</v>
      </c>
      <c r="BL105" s="290" t="s">
        <v>281</v>
      </c>
    </row>
    <row r="106" spans="62:64">
      <c r="BJ106" t="s">
        <v>282</v>
      </c>
      <c r="BK106" s="290" t="str">
        <f t="shared" si="1"/>
        <v>Derechos Humanos</v>
      </c>
      <c r="BL106" s="290" t="s">
        <v>283</v>
      </c>
    </row>
    <row r="107" spans="62:64">
      <c r="BJ107" t="s">
        <v>284</v>
      </c>
      <c r="BK107" s="290" t="str">
        <f t="shared" si="1"/>
        <v>Dermatología</v>
      </c>
      <c r="BL107" t="s">
        <v>285</v>
      </c>
    </row>
    <row r="108" spans="62:64">
      <c r="BJ108" t="s">
        <v>286</v>
      </c>
      <c r="BK108" s="290" t="str">
        <f t="shared" si="1"/>
        <v>Desarrollo Docente</v>
      </c>
      <c r="BL108" s="290" t="s">
        <v>287</v>
      </c>
    </row>
    <row r="109" spans="62:64">
      <c r="BJ109" t="s">
        <v>288</v>
      </c>
      <c r="BK109" s="290" t="str">
        <f t="shared" si="1"/>
        <v>Dibujo</v>
      </c>
      <c r="BL109" s="290" t="s">
        <v>289</v>
      </c>
    </row>
    <row r="110" spans="62:64">
      <c r="BJ110" t="s">
        <v>290</v>
      </c>
      <c r="BK110" s="290" t="str">
        <f t="shared" si="1"/>
        <v>Preparación Y Servicios De Alimentos</v>
      </c>
      <c r="BL110" t="s">
        <v>291</v>
      </c>
    </row>
    <row r="111" spans="62:64">
      <c r="BJ111" t="s">
        <v>292</v>
      </c>
      <c r="BK111" s="290" t="str">
        <f t="shared" si="1"/>
        <v>Dinamitero</v>
      </c>
      <c r="BL111" s="290" t="s">
        <v>293</v>
      </c>
    </row>
    <row r="112" spans="62:64">
      <c r="BJ112" t="s">
        <v>294</v>
      </c>
      <c r="BK112" s="290" t="str">
        <f t="shared" si="1"/>
        <v>Disección</v>
      </c>
      <c r="BL112" t="s">
        <v>295</v>
      </c>
    </row>
    <row r="113" spans="62:64">
      <c r="BJ113" t="s">
        <v>296</v>
      </c>
      <c r="BK113" s="290" t="str">
        <f t="shared" si="1"/>
        <v>Diseño De Vestuario Artístico</v>
      </c>
      <c r="BL113" t="s">
        <v>297</v>
      </c>
    </row>
    <row r="114" spans="62:64">
      <c r="BJ114" t="s">
        <v>298</v>
      </c>
      <c r="BK114" s="290" t="str">
        <f t="shared" si="1"/>
        <v>Divulgación Cultural</v>
      </c>
      <c r="BL114" t="s">
        <v>299</v>
      </c>
    </row>
    <row r="115" spans="62:64">
      <c r="BJ115" t="s">
        <v>300</v>
      </c>
      <c r="BK115" s="290" t="str">
        <f t="shared" si="1"/>
        <v>Docencia Agrícola</v>
      </c>
      <c r="BL115" t="s">
        <v>301</v>
      </c>
    </row>
    <row r="116" spans="62:64">
      <c r="BJ116" t="s">
        <v>302</v>
      </c>
      <c r="BK116" s="290" t="str">
        <f t="shared" si="1"/>
        <v>Dragado</v>
      </c>
      <c r="BL116" s="290" t="s">
        <v>303</v>
      </c>
    </row>
    <row r="117" spans="62:64">
      <c r="BJ117" t="s">
        <v>304</v>
      </c>
      <c r="BK117" s="290" t="str">
        <f t="shared" si="1"/>
        <v>Ebanistería</v>
      </c>
      <c r="BL117" t="s">
        <v>305</v>
      </c>
    </row>
    <row r="118" spans="62:64">
      <c r="BJ118" t="s">
        <v>306</v>
      </c>
      <c r="BK118" s="290" t="str">
        <f t="shared" si="1"/>
        <v>Economía</v>
      </c>
      <c r="BL118" t="s">
        <v>307</v>
      </c>
    </row>
    <row r="119" spans="62:64">
      <c r="BJ119" t="s">
        <v>308</v>
      </c>
      <c r="BK119" s="290" t="str">
        <f t="shared" si="1"/>
        <v>Economía Agrícola</v>
      </c>
      <c r="BL119" t="s">
        <v>309</v>
      </c>
    </row>
    <row r="120" spans="62:64">
      <c r="BJ120" t="s">
        <v>310</v>
      </c>
      <c r="BK120" s="290" t="str">
        <f t="shared" si="1"/>
        <v>Edición Cinematográfica</v>
      </c>
      <c r="BL120" t="s">
        <v>311</v>
      </c>
    </row>
    <row r="121" spans="62:64">
      <c r="BJ121" t="s">
        <v>312</v>
      </c>
      <c r="BK121" s="290" t="str">
        <f t="shared" si="1"/>
        <v>Edición De Artes Gráficas</v>
      </c>
      <c r="BL121" t="s">
        <v>313</v>
      </c>
    </row>
    <row r="122" spans="62:64">
      <c r="BJ122" t="s">
        <v>314</v>
      </c>
      <c r="BK122" s="290" t="str">
        <f t="shared" si="1"/>
        <v>Educación</v>
      </c>
      <c r="BL122" t="s">
        <v>315</v>
      </c>
    </row>
    <row r="123" spans="62:64">
      <c r="BJ123" t="s">
        <v>316</v>
      </c>
      <c r="BK123" s="290" t="str">
        <f t="shared" si="1"/>
        <v>Educación Audiovisual</v>
      </c>
      <c r="BL123" s="290" t="s">
        <v>317</v>
      </c>
    </row>
    <row r="124" spans="62:64">
      <c r="BJ124" t="s">
        <v>318</v>
      </c>
      <c r="BK124" s="290" t="str">
        <f t="shared" si="1"/>
        <v>Educación Bilingüe Mayance</v>
      </c>
      <c r="BL124" t="s">
        <v>319</v>
      </c>
    </row>
    <row r="125" spans="62:64">
      <c r="BJ125" t="s">
        <v>320</v>
      </c>
      <c r="BK125" s="290" t="str">
        <f t="shared" si="1"/>
        <v>Educación Extraescolar</v>
      </c>
      <c r="BL125" s="290" t="s">
        <v>321</v>
      </c>
    </row>
    <row r="126" spans="62:64">
      <c r="BJ126" t="s">
        <v>322</v>
      </c>
      <c r="BK126" s="290" t="str">
        <f t="shared" si="1"/>
        <v>Educación Obrera</v>
      </c>
      <c r="BL126" s="290" t="s">
        <v>323</v>
      </c>
    </row>
    <row r="127" spans="62:64">
      <c r="BJ127" t="s">
        <v>324</v>
      </c>
      <c r="BK127" s="290" t="str">
        <f t="shared" si="1"/>
        <v>Educación Para El Hogar</v>
      </c>
      <c r="BL127" s="290" t="s">
        <v>325</v>
      </c>
    </row>
    <row r="128" spans="62:64">
      <c r="BJ128" t="s">
        <v>326</v>
      </c>
      <c r="BK128" s="290" t="str">
        <f t="shared" si="1"/>
        <v>Educación Artística</v>
      </c>
      <c r="BL128" t="s">
        <v>327</v>
      </c>
    </row>
    <row r="129" spans="62:64">
      <c r="BJ129" t="s">
        <v>328</v>
      </c>
      <c r="BK129" s="290" t="str">
        <f t="shared" si="1"/>
        <v>Efectos Musicales</v>
      </c>
      <c r="BL129" s="290" t="s">
        <v>329</v>
      </c>
    </row>
    <row r="130" spans="62:64">
      <c r="BJ130" t="s">
        <v>330</v>
      </c>
      <c r="BK130" s="290" t="str">
        <f t="shared" ref="BK130:BK193" si="2">PROPER(BL130)</f>
        <v>Elaboración Editoriales</v>
      </c>
      <c r="BL130" t="s">
        <v>331</v>
      </c>
    </row>
    <row r="131" spans="62:64">
      <c r="BJ131" t="s">
        <v>332</v>
      </c>
      <c r="BK131" s="290" t="str">
        <f t="shared" si="2"/>
        <v>Electricidad</v>
      </c>
      <c r="BL131" t="s">
        <v>333</v>
      </c>
    </row>
    <row r="132" spans="62:64">
      <c r="BJ132" t="s">
        <v>334</v>
      </c>
      <c r="BK132" s="290" t="str">
        <f t="shared" si="2"/>
        <v>Electrónica</v>
      </c>
      <c r="BL132" t="s">
        <v>335</v>
      </c>
    </row>
    <row r="133" spans="62:64">
      <c r="BJ133" t="s">
        <v>336</v>
      </c>
      <c r="BK133" s="290" t="str">
        <f t="shared" si="2"/>
        <v>Embarques</v>
      </c>
      <c r="BL133" s="290" t="s">
        <v>337</v>
      </c>
    </row>
    <row r="134" spans="62:64">
      <c r="BJ134" t="s">
        <v>338</v>
      </c>
      <c r="BK134" s="290" t="str">
        <f t="shared" si="2"/>
        <v>Endocrinología</v>
      </c>
      <c r="BL134" t="s">
        <v>339</v>
      </c>
    </row>
    <row r="135" spans="62:64">
      <c r="BJ135" t="s">
        <v>340</v>
      </c>
      <c r="BK135" s="290" t="str">
        <f t="shared" si="2"/>
        <v>Energia Nuclear</v>
      </c>
      <c r="BL135" s="290" t="s">
        <v>341</v>
      </c>
    </row>
    <row r="136" spans="62:64">
      <c r="BJ136" t="s">
        <v>342</v>
      </c>
      <c r="BK136" s="290" t="str">
        <f t="shared" si="2"/>
        <v>Enfermería</v>
      </c>
      <c r="BL136" t="s">
        <v>343</v>
      </c>
    </row>
    <row r="137" spans="62:64">
      <c r="BJ137" t="s">
        <v>344</v>
      </c>
      <c r="BK137" s="290" t="str">
        <f t="shared" si="2"/>
        <v>Equipos Pesados</v>
      </c>
      <c r="BL137" s="290" t="s">
        <v>345</v>
      </c>
    </row>
    <row r="138" spans="62:64">
      <c r="BJ138" t="s">
        <v>346</v>
      </c>
      <c r="BK138" s="290" t="str">
        <f t="shared" si="2"/>
        <v>Epidemiología</v>
      </c>
      <c r="BL138" t="s">
        <v>347</v>
      </c>
    </row>
    <row r="139" spans="62:64">
      <c r="BJ139" t="s">
        <v>348</v>
      </c>
      <c r="BK139" s="290" t="str">
        <f t="shared" si="2"/>
        <v>Escenografía</v>
      </c>
      <c r="BL139" t="s">
        <v>349</v>
      </c>
    </row>
    <row r="140" spans="62:64">
      <c r="BJ140" t="s">
        <v>350</v>
      </c>
      <c r="BK140" s="290" t="str">
        <f t="shared" si="2"/>
        <v>Español</v>
      </c>
      <c r="BL140" s="290" t="s">
        <v>351</v>
      </c>
    </row>
    <row r="141" spans="62:64">
      <c r="BJ141" t="s">
        <v>352</v>
      </c>
      <c r="BK141" s="290" t="str">
        <f t="shared" si="2"/>
        <v>Estadística</v>
      </c>
      <c r="BL141" t="s">
        <v>353</v>
      </c>
    </row>
    <row r="142" spans="62:64">
      <c r="BJ142" t="s">
        <v>354</v>
      </c>
      <c r="BK142" s="290" t="str">
        <f t="shared" si="2"/>
        <v>Estructuras Metalicas</v>
      </c>
      <c r="BL142" s="290" t="s">
        <v>355</v>
      </c>
    </row>
    <row r="143" spans="62:64">
      <c r="BJ143" t="s">
        <v>356</v>
      </c>
      <c r="BK143" s="290" t="str">
        <f t="shared" si="2"/>
        <v>Estructuras Navales</v>
      </c>
      <c r="BL143" s="290" t="s">
        <v>357</v>
      </c>
    </row>
    <row r="144" spans="62:64">
      <c r="BJ144" t="s">
        <v>358</v>
      </c>
      <c r="BK144" s="290" t="str">
        <f t="shared" si="2"/>
        <v>Estudios Sociales</v>
      </c>
      <c r="BL144" s="290" t="s">
        <v>359</v>
      </c>
    </row>
    <row r="145" spans="62:64">
      <c r="BJ145" t="s">
        <v>360</v>
      </c>
      <c r="BK145" s="290" t="str">
        <f t="shared" si="2"/>
        <v>Estudios De Suelos Para Fines Agrícolas</v>
      </c>
      <c r="BL145" t="s">
        <v>361</v>
      </c>
    </row>
    <row r="146" spans="62:64">
      <c r="BJ146" t="s">
        <v>362</v>
      </c>
      <c r="BK146" s="290" t="str">
        <f t="shared" si="2"/>
        <v>Manejo De Explosivos</v>
      </c>
      <c r="BL146" s="290" t="s">
        <v>363</v>
      </c>
    </row>
    <row r="147" spans="62:64">
      <c r="BJ147" t="s">
        <v>364</v>
      </c>
      <c r="BK147" s="290" t="str">
        <f t="shared" si="2"/>
        <v>Extinción De Incendios</v>
      </c>
      <c r="BL147" t="s">
        <v>365</v>
      </c>
    </row>
    <row r="148" spans="62:64">
      <c r="BJ148" t="s">
        <v>366</v>
      </c>
      <c r="BK148" s="290" t="str">
        <f t="shared" si="2"/>
        <v>Farmacia</v>
      </c>
      <c r="BL148" s="290" t="s">
        <v>367</v>
      </c>
    </row>
    <row r="149" spans="62:64">
      <c r="BJ149" t="s">
        <v>368</v>
      </c>
      <c r="BK149" s="290" t="str">
        <f t="shared" si="2"/>
        <v>Farmacología Clínica</v>
      </c>
      <c r="BL149" t="s">
        <v>369</v>
      </c>
    </row>
    <row r="150" spans="62:64">
      <c r="BJ150" t="s">
        <v>370</v>
      </c>
      <c r="BK150" s="290" t="str">
        <f t="shared" si="2"/>
        <v>Ferrocarriles</v>
      </c>
      <c r="BL150" s="290" t="s">
        <v>371</v>
      </c>
    </row>
    <row r="151" spans="62:64">
      <c r="BJ151" t="s">
        <v>372</v>
      </c>
      <c r="BK151" s="290" t="str">
        <f t="shared" si="2"/>
        <v>Filatelia</v>
      </c>
      <c r="BL151" s="290" t="s">
        <v>373</v>
      </c>
    </row>
    <row r="152" spans="62:64">
      <c r="BJ152" t="s">
        <v>374</v>
      </c>
      <c r="BK152" s="290" t="str">
        <f t="shared" si="2"/>
        <v>Filmación</v>
      </c>
      <c r="BL152" t="s">
        <v>375</v>
      </c>
    </row>
    <row r="153" spans="62:64">
      <c r="BJ153" t="s">
        <v>376</v>
      </c>
      <c r="BK153" s="290" t="str">
        <f t="shared" si="2"/>
        <v>Filologia</v>
      </c>
      <c r="BL153" s="290" t="s">
        <v>377</v>
      </c>
    </row>
    <row r="154" spans="62:64">
      <c r="BJ154" t="s">
        <v>378</v>
      </c>
      <c r="BK154" s="290" t="str">
        <f t="shared" si="2"/>
        <v>Finanzas</v>
      </c>
      <c r="BL154" s="290" t="s">
        <v>379</v>
      </c>
    </row>
    <row r="155" spans="62:64">
      <c r="BJ155" t="s">
        <v>380</v>
      </c>
      <c r="BK155" s="290" t="str">
        <f t="shared" si="2"/>
        <v>Fisiología Humana</v>
      </c>
      <c r="BL155" t="s">
        <v>381</v>
      </c>
    </row>
    <row r="156" spans="62:64">
      <c r="BJ156" t="s">
        <v>382</v>
      </c>
      <c r="BK156" s="290" t="str">
        <f t="shared" si="2"/>
        <v>Fisioterapia</v>
      </c>
      <c r="BL156" s="290" t="s">
        <v>383</v>
      </c>
    </row>
    <row r="157" spans="62:64">
      <c r="BJ157" t="s">
        <v>384</v>
      </c>
      <c r="BK157" s="290" t="str">
        <f t="shared" si="2"/>
        <v>Fitotecnia</v>
      </c>
      <c r="BL157" s="290" t="s">
        <v>385</v>
      </c>
    </row>
    <row r="158" spans="62:64">
      <c r="BJ158" t="s">
        <v>386</v>
      </c>
      <c r="BK158" s="290" t="str">
        <f t="shared" si="2"/>
        <v>Foniatría</v>
      </c>
      <c r="BL158" t="s">
        <v>387</v>
      </c>
    </row>
    <row r="159" spans="62:64">
      <c r="BJ159" t="s">
        <v>388</v>
      </c>
      <c r="BK159" s="290" t="str">
        <f t="shared" si="2"/>
        <v>Fontaneria</v>
      </c>
      <c r="BL159" s="290" t="s">
        <v>389</v>
      </c>
    </row>
    <row r="160" spans="62:64">
      <c r="BJ160" t="s">
        <v>390</v>
      </c>
      <c r="BK160" s="290" t="str">
        <f t="shared" si="2"/>
        <v>Forestal</v>
      </c>
      <c r="BL160" s="290" t="s">
        <v>391</v>
      </c>
    </row>
    <row r="161" spans="62:64">
      <c r="BJ161" t="s">
        <v>392</v>
      </c>
      <c r="BK161" s="290" t="str">
        <f t="shared" si="2"/>
        <v>Formación Profesional</v>
      </c>
      <c r="BL161" t="s">
        <v>393</v>
      </c>
    </row>
    <row r="162" spans="62:64">
      <c r="BJ162" t="s">
        <v>394</v>
      </c>
      <c r="BK162" s="290" t="str">
        <f t="shared" si="2"/>
        <v>Fotocomposición</v>
      </c>
      <c r="BL162" t="s">
        <v>395</v>
      </c>
    </row>
    <row r="163" spans="62:64">
      <c r="BJ163" t="s">
        <v>396</v>
      </c>
      <c r="BK163" s="290" t="str">
        <f t="shared" si="2"/>
        <v>Fotograbación</v>
      </c>
      <c r="BL163" t="s">
        <v>397</v>
      </c>
    </row>
    <row r="164" spans="62:64">
      <c r="BJ164" t="s">
        <v>398</v>
      </c>
      <c r="BK164" s="290" t="str">
        <f t="shared" si="2"/>
        <v>Fotografía</v>
      </c>
      <c r="BL164" t="s">
        <v>399</v>
      </c>
    </row>
    <row r="165" spans="62:64">
      <c r="BJ165" t="s">
        <v>400</v>
      </c>
      <c r="BK165" s="290" t="str">
        <f t="shared" si="2"/>
        <v>Fotogrametría</v>
      </c>
      <c r="BL165" t="s">
        <v>401</v>
      </c>
    </row>
    <row r="166" spans="62:64">
      <c r="BJ166" t="s">
        <v>402</v>
      </c>
      <c r="BK166" s="290" t="str">
        <f t="shared" si="2"/>
        <v>Fundición</v>
      </c>
      <c r="BL166" t="s">
        <v>403</v>
      </c>
    </row>
    <row r="167" spans="62:64">
      <c r="BJ167" t="s">
        <v>404</v>
      </c>
      <c r="BK167" s="290" t="str">
        <f t="shared" si="2"/>
        <v>Gastroenterología</v>
      </c>
      <c r="BL167" t="s">
        <v>405</v>
      </c>
    </row>
    <row r="168" spans="62:64">
      <c r="BJ168" t="s">
        <v>406</v>
      </c>
      <c r="BK168" s="290" t="str">
        <f t="shared" si="2"/>
        <v>Terapia Del Lenguaje</v>
      </c>
      <c r="BL168" s="290" t="s">
        <v>407</v>
      </c>
    </row>
    <row r="169" spans="62:64">
      <c r="BJ169" t="s">
        <v>408</v>
      </c>
      <c r="BK169" s="290" t="str">
        <f t="shared" si="2"/>
        <v>Genética Humana</v>
      </c>
      <c r="BL169" t="s">
        <v>409</v>
      </c>
    </row>
    <row r="170" spans="62:64">
      <c r="BJ170" t="s">
        <v>410</v>
      </c>
      <c r="BK170" s="290" t="str">
        <f t="shared" si="2"/>
        <v>Geodesia</v>
      </c>
      <c r="BL170" s="290" t="s">
        <v>411</v>
      </c>
    </row>
    <row r="171" spans="62:64">
      <c r="BJ171" t="s">
        <v>412</v>
      </c>
      <c r="BK171" s="290" t="str">
        <f t="shared" si="2"/>
        <v>Geodesia Cartografía</v>
      </c>
      <c r="BL171" t="s">
        <v>413</v>
      </c>
    </row>
    <row r="172" spans="62:64">
      <c r="BJ172" t="s">
        <v>414</v>
      </c>
      <c r="BK172" s="290" t="str">
        <f t="shared" si="2"/>
        <v>Geofísica</v>
      </c>
      <c r="BL172" t="s">
        <v>415</v>
      </c>
    </row>
    <row r="173" spans="62:64">
      <c r="BJ173" t="s">
        <v>416</v>
      </c>
      <c r="BK173" s="290" t="str">
        <f t="shared" si="2"/>
        <v>Geografía</v>
      </c>
      <c r="BL173" t="s">
        <v>417</v>
      </c>
    </row>
    <row r="174" spans="62:64">
      <c r="BJ174" t="s">
        <v>418</v>
      </c>
      <c r="BK174" s="290" t="str">
        <f t="shared" si="2"/>
        <v>Geología</v>
      </c>
      <c r="BL174" t="s">
        <v>419</v>
      </c>
    </row>
    <row r="175" spans="62:64">
      <c r="BJ175" t="s">
        <v>420</v>
      </c>
      <c r="BK175" s="290" t="str">
        <f t="shared" si="2"/>
        <v>Geriatría</v>
      </c>
      <c r="BL175" t="s">
        <v>421</v>
      </c>
    </row>
    <row r="176" spans="62:64">
      <c r="BJ176" t="s">
        <v>422</v>
      </c>
      <c r="BK176" s="290" t="str">
        <f t="shared" si="2"/>
        <v>Ginecología</v>
      </c>
      <c r="BL176" t="s">
        <v>423</v>
      </c>
    </row>
    <row r="177" spans="62:64">
      <c r="BJ177" t="s">
        <v>424</v>
      </c>
      <c r="BK177" s="290" t="str">
        <f t="shared" si="2"/>
        <v>Ginecología Y Obstetricia</v>
      </c>
      <c r="BL177" t="s">
        <v>425</v>
      </c>
    </row>
    <row r="178" spans="62:64">
      <c r="BJ178" t="s">
        <v>426</v>
      </c>
      <c r="BK178" s="290" t="str">
        <f t="shared" si="2"/>
        <v>Grabados En Acero</v>
      </c>
      <c r="BL178" s="290" t="s">
        <v>427</v>
      </c>
    </row>
    <row r="179" spans="62:64">
      <c r="BJ179" t="s">
        <v>428</v>
      </c>
      <c r="BK179" s="290" t="str">
        <f t="shared" si="2"/>
        <v>Resguardo Y Vigilancia</v>
      </c>
      <c r="BL179" s="290" t="s">
        <v>429</v>
      </c>
    </row>
    <row r="180" spans="62:64">
      <c r="BJ180" t="s">
        <v>430</v>
      </c>
      <c r="BK180" s="290" t="str">
        <f t="shared" si="2"/>
        <v>Guionaje</v>
      </c>
      <c r="BL180" s="290" t="s">
        <v>431</v>
      </c>
    </row>
    <row r="181" spans="62:64">
      <c r="BJ181" t="s">
        <v>432</v>
      </c>
      <c r="BK181" s="290" t="str">
        <f t="shared" si="2"/>
        <v>Hematología</v>
      </c>
      <c r="BL181" t="s">
        <v>433</v>
      </c>
    </row>
    <row r="182" spans="62:64">
      <c r="BJ182" t="s">
        <v>434</v>
      </c>
      <c r="BK182" s="290" t="str">
        <f t="shared" si="2"/>
        <v>Herrería</v>
      </c>
      <c r="BL182" t="s">
        <v>435</v>
      </c>
    </row>
    <row r="183" spans="62:64">
      <c r="BJ183" t="s">
        <v>436</v>
      </c>
      <c r="BK183" s="290" t="str">
        <f t="shared" si="2"/>
        <v>Hidrogeología</v>
      </c>
      <c r="BL183" t="s">
        <v>437</v>
      </c>
    </row>
    <row r="184" spans="62:64">
      <c r="BJ184" t="s">
        <v>438</v>
      </c>
      <c r="BK184" s="290" t="str">
        <f t="shared" si="2"/>
        <v>Hidrometría</v>
      </c>
      <c r="BL184" t="s">
        <v>439</v>
      </c>
    </row>
    <row r="185" spans="62:64">
      <c r="BJ185" t="s">
        <v>440</v>
      </c>
      <c r="BK185" s="290" t="str">
        <f t="shared" si="2"/>
        <v>Historia</v>
      </c>
      <c r="BL185" s="290" t="s">
        <v>441</v>
      </c>
    </row>
    <row r="186" spans="62:64">
      <c r="BJ186" t="s">
        <v>442</v>
      </c>
      <c r="BK186" s="290" t="str">
        <f t="shared" si="2"/>
        <v>Hojalatería</v>
      </c>
      <c r="BL186" t="s">
        <v>443</v>
      </c>
    </row>
    <row r="187" spans="62:64">
      <c r="BJ187" t="s">
        <v>444</v>
      </c>
      <c r="BK187" s="290" t="str">
        <f t="shared" si="2"/>
        <v>Hotelería</v>
      </c>
      <c r="BL187" t="s">
        <v>445</v>
      </c>
    </row>
    <row r="188" spans="62:64">
      <c r="BJ188" t="s">
        <v>446</v>
      </c>
      <c r="BK188" s="290" t="str">
        <f t="shared" si="2"/>
        <v>Ilustración</v>
      </c>
      <c r="BL188" t="s">
        <v>447</v>
      </c>
    </row>
    <row r="189" spans="62:64">
      <c r="BJ189" t="s">
        <v>448</v>
      </c>
      <c r="BK189" s="290" t="str">
        <f t="shared" si="2"/>
        <v>Impresión</v>
      </c>
      <c r="BL189" t="s">
        <v>449</v>
      </c>
    </row>
    <row r="190" spans="62:64">
      <c r="BJ190" t="s">
        <v>450</v>
      </c>
      <c r="BK190" s="290" t="str">
        <f t="shared" si="2"/>
        <v>Industria Y Comercio</v>
      </c>
      <c r="BL190" s="290" t="s">
        <v>451</v>
      </c>
    </row>
    <row r="191" spans="62:64">
      <c r="BJ191" t="s">
        <v>452</v>
      </c>
      <c r="BK191" s="290" t="str">
        <f t="shared" si="2"/>
        <v>Infectología</v>
      </c>
      <c r="BL191" t="s">
        <v>453</v>
      </c>
    </row>
    <row r="192" spans="62:64">
      <c r="BJ192" t="s">
        <v>454</v>
      </c>
      <c r="BK192" s="290" t="str">
        <f t="shared" si="2"/>
        <v>Información Y Aeronáutica</v>
      </c>
      <c r="BL192" t="s">
        <v>455</v>
      </c>
    </row>
    <row r="193" spans="62:64">
      <c r="BJ193" t="s">
        <v>456</v>
      </c>
      <c r="BK193" s="290" t="str">
        <f t="shared" si="2"/>
        <v>Ingeniería Agrícola</v>
      </c>
      <c r="BL193" t="s">
        <v>457</v>
      </c>
    </row>
    <row r="194" spans="62:64">
      <c r="BJ194" t="s">
        <v>458</v>
      </c>
      <c r="BK194" s="290" t="str">
        <f t="shared" ref="BK194:BK257" si="3">PROPER(BL194)</f>
        <v>Ingeniería Civil</v>
      </c>
      <c r="BL194" t="s">
        <v>459</v>
      </c>
    </row>
    <row r="195" spans="62:64">
      <c r="BJ195" t="s">
        <v>460</v>
      </c>
      <c r="BK195" s="290" t="str">
        <f t="shared" si="3"/>
        <v>Ingeniería Eléctrica</v>
      </c>
      <c r="BL195" t="s">
        <v>461</v>
      </c>
    </row>
    <row r="196" spans="62:64">
      <c r="BJ196" t="s">
        <v>462</v>
      </c>
      <c r="BK196" s="290" t="str">
        <f t="shared" si="3"/>
        <v>Ingeniería En Sistemas De Radar</v>
      </c>
      <c r="BL196" s="290" t="s">
        <v>463</v>
      </c>
    </row>
    <row r="197" spans="62:64">
      <c r="BJ197" t="s">
        <v>464</v>
      </c>
      <c r="BK197" s="290" t="str">
        <f t="shared" si="3"/>
        <v>Ingeniería Forestal</v>
      </c>
      <c r="BL197" s="290" t="s">
        <v>465</v>
      </c>
    </row>
    <row r="198" spans="62:64">
      <c r="BJ198" t="s">
        <v>466</v>
      </c>
      <c r="BK198" s="290" t="str">
        <f t="shared" si="3"/>
        <v>Ingeniería Industrial</v>
      </c>
      <c r="BL198" s="290" t="s">
        <v>467</v>
      </c>
    </row>
    <row r="199" spans="62:64">
      <c r="BJ199" t="s">
        <v>468</v>
      </c>
      <c r="BK199" s="290" t="str">
        <f t="shared" si="3"/>
        <v>Ingeniería Mecánica</v>
      </c>
      <c r="BL199" t="s">
        <v>469</v>
      </c>
    </row>
    <row r="200" spans="62:64">
      <c r="BJ200" t="s">
        <v>470</v>
      </c>
      <c r="BK200" s="290" t="str">
        <f t="shared" si="3"/>
        <v>Ingeniería Química</v>
      </c>
      <c r="BL200" t="s">
        <v>471</v>
      </c>
    </row>
    <row r="201" spans="62:64">
      <c r="BJ201" t="s">
        <v>472</v>
      </c>
      <c r="BK201" s="290" t="str">
        <f t="shared" si="3"/>
        <v>Ingeniería Sanitaria</v>
      </c>
      <c r="BL201" s="290" t="s">
        <v>473</v>
      </c>
    </row>
    <row r="202" spans="62:64">
      <c r="BJ202" t="s">
        <v>474</v>
      </c>
      <c r="BK202" s="290" t="str">
        <f t="shared" si="3"/>
        <v>Inglés Técnico</v>
      </c>
      <c r="BL202" t="s">
        <v>475</v>
      </c>
    </row>
    <row r="203" spans="62:64">
      <c r="BJ203" t="s">
        <v>476</v>
      </c>
      <c r="BK203" s="290" t="str">
        <f t="shared" si="3"/>
        <v>Inspección De Monumentos</v>
      </c>
      <c r="BL203" t="s">
        <v>477</v>
      </c>
    </row>
    <row r="204" spans="62:64">
      <c r="BJ204" t="s">
        <v>478</v>
      </c>
      <c r="BK204" s="290" t="str">
        <f t="shared" si="3"/>
        <v>Inspección Sanitaria Alimentos Pecuarios</v>
      </c>
      <c r="BL204" t="s">
        <v>479</v>
      </c>
    </row>
    <row r="205" spans="62:64">
      <c r="BJ205" t="s">
        <v>480</v>
      </c>
      <c r="BK205" s="290" t="str">
        <f t="shared" si="3"/>
        <v>Instrucción Vocacional</v>
      </c>
      <c r="BL205" t="s">
        <v>481</v>
      </c>
    </row>
    <row r="206" spans="62:64">
      <c r="BJ206" t="s">
        <v>482</v>
      </c>
      <c r="BK206" s="290" t="str">
        <f t="shared" si="3"/>
        <v>Investigación Delictiva</v>
      </c>
      <c r="BL206" t="s">
        <v>483</v>
      </c>
    </row>
    <row r="207" spans="62:64">
      <c r="BJ207" t="s">
        <v>484</v>
      </c>
      <c r="BK207" s="290" t="str">
        <f t="shared" si="3"/>
        <v>Investigación Educativa</v>
      </c>
      <c r="BL207" t="s">
        <v>485</v>
      </c>
    </row>
    <row r="208" spans="62:64">
      <c r="BJ208" t="s">
        <v>486</v>
      </c>
      <c r="BK208" s="290" t="str">
        <f t="shared" si="3"/>
        <v>Investigación Ocupacional</v>
      </c>
      <c r="BL208" t="s">
        <v>487</v>
      </c>
    </row>
    <row r="209" spans="62:64">
      <c r="BJ209" t="s">
        <v>488</v>
      </c>
      <c r="BK209" s="290" t="str">
        <f t="shared" si="3"/>
        <v>Investigación Social</v>
      </c>
      <c r="BL209" t="s">
        <v>489</v>
      </c>
    </row>
    <row r="210" spans="62:64">
      <c r="BJ210" t="s">
        <v>490</v>
      </c>
      <c r="BK210" s="290" t="str">
        <f t="shared" si="3"/>
        <v>Jardinería</v>
      </c>
      <c r="BL210" t="s">
        <v>491</v>
      </c>
    </row>
    <row r="211" spans="62:64">
      <c r="BJ211" t="s">
        <v>492</v>
      </c>
      <c r="BK211" s="290" t="str">
        <f t="shared" si="3"/>
        <v>Laboratorio</v>
      </c>
      <c r="BL211" s="290" t="s">
        <v>493</v>
      </c>
    </row>
    <row r="212" spans="62:64">
      <c r="BJ212" t="s">
        <v>494</v>
      </c>
      <c r="BK212" s="290" t="str">
        <f t="shared" si="3"/>
        <v>Labores Agrícolas Y Pecuarias</v>
      </c>
      <c r="BL212" t="s">
        <v>495</v>
      </c>
    </row>
    <row r="213" spans="62:64">
      <c r="BJ213" t="s">
        <v>496</v>
      </c>
      <c r="BK213" s="290" t="str">
        <f t="shared" si="3"/>
        <v>Lavandería</v>
      </c>
      <c r="BL213" t="s">
        <v>497</v>
      </c>
    </row>
    <row r="214" spans="62:64">
      <c r="BJ214" t="s">
        <v>498</v>
      </c>
      <c r="BK214" s="290" t="str">
        <f t="shared" si="3"/>
        <v>Lengua Mayance</v>
      </c>
      <c r="BL214" s="290" t="s">
        <v>499</v>
      </c>
    </row>
    <row r="215" spans="62:64">
      <c r="BJ215" t="s">
        <v>500</v>
      </c>
      <c r="BK215" s="290" t="str">
        <f t="shared" si="3"/>
        <v>Levantado De Textos</v>
      </c>
      <c r="BL215" s="290" t="s">
        <v>501</v>
      </c>
    </row>
    <row r="216" spans="62:64">
      <c r="BJ216" t="s">
        <v>502</v>
      </c>
      <c r="BK216" s="290" t="str">
        <f t="shared" si="3"/>
        <v>Locución</v>
      </c>
      <c r="BL216" t="s">
        <v>503</v>
      </c>
    </row>
    <row r="217" spans="62:64">
      <c r="BJ217" t="s">
        <v>504</v>
      </c>
      <c r="BK217" s="290" t="str">
        <f t="shared" si="3"/>
        <v>Lubricación Automotriz</v>
      </c>
      <c r="BL217" t="s">
        <v>505</v>
      </c>
    </row>
    <row r="218" spans="62:64">
      <c r="BJ218" t="s">
        <v>506</v>
      </c>
      <c r="BK218" s="290" t="str">
        <f t="shared" si="3"/>
        <v>Lucha Contra Insectos</v>
      </c>
      <c r="BL218" s="290" t="s">
        <v>507</v>
      </c>
    </row>
    <row r="219" spans="62:64">
      <c r="BJ219" t="s">
        <v>508</v>
      </c>
      <c r="BK219" s="290" t="str">
        <f t="shared" si="3"/>
        <v>Luminotecnia</v>
      </c>
      <c r="BL219" s="290" t="s">
        <v>509</v>
      </c>
    </row>
    <row r="220" spans="62:64">
      <c r="BJ220" t="s">
        <v>510</v>
      </c>
      <c r="BK220" s="290" t="str">
        <f t="shared" si="3"/>
        <v>Malaria</v>
      </c>
      <c r="BL220" s="290" t="s">
        <v>511</v>
      </c>
    </row>
    <row r="221" spans="62:64">
      <c r="BJ221" t="s">
        <v>512</v>
      </c>
      <c r="BK221" s="290" t="str">
        <f t="shared" si="3"/>
        <v>Manejo De Fondos</v>
      </c>
      <c r="BL221" s="290" t="s">
        <v>513</v>
      </c>
    </row>
    <row r="222" spans="62:64">
      <c r="BJ222" t="s">
        <v>514</v>
      </c>
      <c r="BK222" s="290" t="str">
        <f t="shared" si="3"/>
        <v>Mantenimiento De Aeronave</v>
      </c>
      <c r="BL222" s="290" t="s">
        <v>515</v>
      </c>
    </row>
    <row r="223" spans="62:64">
      <c r="BJ223" t="s">
        <v>516</v>
      </c>
      <c r="BK223" s="290" t="str">
        <f t="shared" si="3"/>
        <v>Mantenimiento De Equipo De Extinción</v>
      </c>
      <c r="BL223" t="s">
        <v>517</v>
      </c>
    </row>
    <row r="224" spans="62:64">
      <c r="BJ224" t="s">
        <v>518</v>
      </c>
      <c r="BK224" s="290" t="str">
        <f t="shared" si="3"/>
        <v>Construcción Y Mantenimiento De Edificios</v>
      </c>
      <c r="BL224" t="s">
        <v>519</v>
      </c>
    </row>
    <row r="225" spans="62:64">
      <c r="BJ225" t="s">
        <v>520</v>
      </c>
      <c r="BK225" s="290" t="str">
        <f t="shared" si="3"/>
        <v>Manualidades</v>
      </c>
      <c r="BL225" t="s">
        <v>521</v>
      </c>
    </row>
    <row r="226" spans="62:64">
      <c r="BJ226" t="s">
        <v>522</v>
      </c>
      <c r="BK226" s="290" t="str">
        <f t="shared" si="3"/>
        <v>Maquillaje Y Peinado</v>
      </c>
      <c r="BL226" s="290" t="s">
        <v>523</v>
      </c>
    </row>
    <row r="227" spans="62:64">
      <c r="BJ227" t="s">
        <v>524</v>
      </c>
      <c r="BK227" s="290" t="str">
        <f t="shared" si="3"/>
        <v>Maquinaria Agrícola</v>
      </c>
      <c r="BL227" t="s">
        <v>525</v>
      </c>
    </row>
    <row r="228" spans="62:64">
      <c r="BJ228" t="s">
        <v>526</v>
      </c>
      <c r="BK228" s="290" t="str">
        <f t="shared" si="3"/>
        <v>Maquinaria Pesada</v>
      </c>
      <c r="BL228" s="290" t="s">
        <v>527</v>
      </c>
    </row>
    <row r="229" spans="62:64">
      <c r="BJ229" t="s">
        <v>528</v>
      </c>
      <c r="BK229" s="290" t="str">
        <f t="shared" si="3"/>
        <v>Material Didáctico</v>
      </c>
      <c r="BL229" t="s">
        <v>529</v>
      </c>
    </row>
    <row r="230" spans="62:64">
      <c r="BJ230" t="s">
        <v>530</v>
      </c>
      <c r="BK230" s="290" t="str">
        <f t="shared" si="3"/>
        <v>Matemáticas</v>
      </c>
      <c r="BL230" t="s">
        <v>531</v>
      </c>
    </row>
    <row r="231" spans="62:64">
      <c r="BJ231" t="s">
        <v>532</v>
      </c>
      <c r="BK231" s="290" t="str">
        <f t="shared" si="3"/>
        <v>Mecanica</v>
      </c>
      <c r="BL231" s="290" t="s">
        <v>533</v>
      </c>
    </row>
    <row r="232" spans="62:64">
      <c r="BJ232" t="s">
        <v>534</v>
      </c>
      <c r="BK232" s="290" t="str">
        <f t="shared" si="3"/>
        <v>Mecanografía</v>
      </c>
      <c r="BL232" t="s">
        <v>535</v>
      </c>
    </row>
    <row r="233" spans="62:64">
      <c r="BJ233" t="s">
        <v>536</v>
      </c>
      <c r="BK233" s="290" t="str">
        <f t="shared" si="3"/>
        <v>Medicina</v>
      </c>
      <c r="BL233" s="290" t="s">
        <v>537</v>
      </c>
    </row>
    <row r="234" spans="62:64">
      <c r="BJ234" t="s">
        <v>538</v>
      </c>
      <c r="BK234" s="290" t="str">
        <f t="shared" si="3"/>
        <v>Medicina Familiar</v>
      </c>
      <c r="BL234" s="290" t="s">
        <v>539</v>
      </c>
    </row>
    <row r="235" spans="62:64">
      <c r="BJ235" t="s">
        <v>540</v>
      </c>
      <c r="BK235" s="290" t="str">
        <f t="shared" si="3"/>
        <v>Medicina Física Y Rehabilitación</v>
      </c>
      <c r="BL235" t="s">
        <v>541</v>
      </c>
    </row>
    <row r="236" spans="62:64">
      <c r="BJ236" t="s">
        <v>542</v>
      </c>
      <c r="BK236" s="290" t="str">
        <f t="shared" si="3"/>
        <v>Medicina Interna</v>
      </c>
      <c r="BL236" s="290" t="s">
        <v>543</v>
      </c>
    </row>
    <row r="237" spans="62:64">
      <c r="BJ237" t="s">
        <v>544</v>
      </c>
      <c r="BK237" s="290" t="str">
        <f t="shared" si="3"/>
        <v>Medicina Legal</v>
      </c>
      <c r="BL237" s="290" t="s">
        <v>545</v>
      </c>
    </row>
    <row r="238" spans="62:64">
      <c r="BJ238" t="s">
        <v>546</v>
      </c>
      <c r="BK238" s="290" t="str">
        <f t="shared" si="3"/>
        <v>Medicina Nuclear</v>
      </c>
      <c r="BL238" s="290" t="s">
        <v>547</v>
      </c>
    </row>
    <row r="239" spans="62:64">
      <c r="BJ239" s="290" t="s">
        <v>66</v>
      </c>
      <c r="BK239" s="290" t="str">
        <f t="shared" si="3"/>
        <v>Medicina Psicosomática</v>
      </c>
      <c r="BL239" t="s">
        <v>548</v>
      </c>
    </row>
    <row r="240" spans="62:64">
      <c r="BJ240" t="s">
        <v>549</v>
      </c>
      <c r="BK240" s="290" t="str">
        <f t="shared" si="3"/>
        <v>Medicina Del Deporte</v>
      </c>
      <c r="BL240" s="290" t="s">
        <v>550</v>
      </c>
    </row>
    <row r="241" spans="62:64">
      <c r="BJ241" t="s">
        <v>551</v>
      </c>
      <c r="BK241" s="290" t="str">
        <f t="shared" si="3"/>
        <v>Trabajos Con Fines Topográficos</v>
      </c>
      <c r="BL241" t="s">
        <v>552</v>
      </c>
    </row>
    <row r="242" spans="62:64">
      <c r="BJ242" t="s">
        <v>553</v>
      </c>
      <c r="BK242" s="290" t="str">
        <f t="shared" si="3"/>
        <v>Mensajería</v>
      </c>
      <c r="BL242" t="s">
        <v>554</v>
      </c>
    </row>
    <row r="243" spans="62:64">
      <c r="BJ243" t="s">
        <v>555</v>
      </c>
      <c r="BK243" s="290" t="str">
        <f t="shared" si="3"/>
        <v>Meteorología</v>
      </c>
      <c r="BL243" t="s">
        <v>556</v>
      </c>
    </row>
    <row r="244" spans="62:64">
      <c r="BJ244" t="s">
        <v>557</v>
      </c>
      <c r="BK244" s="290" t="str">
        <f t="shared" si="3"/>
        <v>Metodología</v>
      </c>
      <c r="BL244" t="s">
        <v>558</v>
      </c>
    </row>
    <row r="245" spans="62:64">
      <c r="BJ245" t="s">
        <v>559</v>
      </c>
      <c r="BK245" s="290" t="str">
        <f t="shared" si="3"/>
        <v>Microbiología</v>
      </c>
      <c r="BL245" t="s">
        <v>560</v>
      </c>
    </row>
    <row r="246" spans="62:64">
      <c r="BJ246" t="s">
        <v>561</v>
      </c>
      <c r="BK246" s="290" t="str">
        <f t="shared" si="3"/>
        <v>Microfilmación</v>
      </c>
      <c r="BL246" t="s">
        <v>562</v>
      </c>
    </row>
    <row r="247" spans="62:64">
      <c r="BJ247" t="s">
        <v>563</v>
      </c>
      <c r="BK247" s="290" t="str">
        <f t="shared" si="3"/>
        <v>Migración</v>
      </c>
      <c r="BL247" t="s">
        <v>564</v>
      </c>
    </row>
    <row r="248" spans="62:64">
      <c r="BJ248" t="s">
        <v>565</v>
      </c>
      <c r="BK248" s="290" t="str">
        <f t="shared" si="3"/>
        <v>Mineralogía</v>
      </c>
      <c r="BL248" t="s">
        <v>566</v>
      </c>
    </row>
    <row r="249" spans="62:64">
      <c r="BJ249" t="s">
        <v>567</v>
      </c>
      <c r="BK249" s="290" t="str">
        <f t="shared" si="3"/>
        <v>Museología</v>
      </c>
      <c r="BL249" t="s">
        <v>568</v>
      </c>
    </row>
    <row r="250" spans="62:64">
      <c r="BJ250" t="s">
        <v>569</v>
      </c>
      <c r="BK250" s="290" t="str">
        <f t="shared" si="3"/>
        <v>Música</v>
      </c>
      <c r="BL250" t="s">
        <v>570</v>
      </c>
    </row>
    <row r="251" spans="62:64">
      <c r="BJ251" t="s">
        <v>571</v>
      </c>
      <c r="BK251" s="290" t="str">
        <f t="shared" si="3"/>
        <v>Natación</v>
      </c>
      <c r="BL251" t="s">
        <v>572</v>
      </c>
    </row>
    <row r="252" spans="62:64">
      <c r="BJ252" t="s">
        <v>573</v>
      </c>
      <c r="BK252" s="290" t="str">
        <f t="shared" si="3"/>
        <v>Navegación</v>
      </c>
      <c r="BL252" t="s">
        <v>574</v>
      </c>
    </row>
    <row r="253" spans="62:64">
      <c r="BJ253" t="s">
        <v>575</v>
      </c>
      <c r="BK253" s="290" t="str">
        <f t="shared" si="3"/>
        <v>Navegación Y Pesca</v>
      </c>
      <c r="BL253" t="s">
        <v>576</v>
      </c>
    </row>
    <row r="254" spans="62:64">
      <c r="BJ254" t="s">
        <v>577</v>
      </c>
      <c r="BK254" s="290" t="str">
        <f t="shared" si="3"/>
        <v>Necropsias</v>
      </c>
      <c r="BL254" s="290" t="s">
        <v>578</v>
      </c>
    </row>
    <row r="255" spans="62:64">
      <c r="BJ255" t="s">
        <v>579</v>
      </c>
      <c r="BK255" s="290" t="str">
        <f t="shared" si="3"/>
        <v>Nefrología</v>
      </c>
      <c r="BL255" t="s">
        <v>580</v>
      </c>
    </row>
    <row r="256" spans="62:64">
      <c r="BJ256" t="s">
        <v>581</v>
      </c>
      <c r="BK256" s="290" t="str">
        <f t="shared" si="3"/>
        <v>Neumología</v>
      </c>
      <c r="BL256" t="s">
        <v>582</v>
      </c>
    </row>
    <row r="257" spans="62:64">
      <c r="BJ257" t="s">
        <v>583</v>
      </c>
      <c r="BK257" s="290" t="str">
        <f t="shared" si="3"/>
        <v>Neurocirugía</v>
      </c>
      <c r="BL257" t="s">
        <v>584</v>
      </c>
    </row>
    <row r="258" spans="62:64">
      <c r="BJ258" t="s">
        <v>585</v>
      </c>
      <c r="BK258" s="290" t="str">
        <f t="shared" ref="BK258:BK321" si="4">PROPER(BL258)</f>
        <v>Neurología</v>
      </c>
      <c r="BL258" t="s">
        <v>586</v>
      </c>
    </row>
    <row r="259" spans="62:64">
      <c r="BJ259" t="s">
        <v>587</v>
      </c>
      <c r="BK259" s="290" t="str">
        <f t="shared" si="4"/>
        <v>Nivelación Lineal</v>
      </c>
      <c r="BL259" t="s">
        <v>588</v>
      </c>
    </row>
    <row r="260" spans="62:64">
      <c r="BJ260" t="s">
        <v>589</v>
      </c>
      <c r="BK260" s="290" t="str">
        <f t="shared" si="4"/>
        <v>Nivelación De Suelos</v>
      </c>
      <c r="BL260" t="s">
        <v>590</v>
      </c>
    </row>
    <row r="261" spans="62:64">
      <c r="BJ261" t="s">
        <v>591</v>
      </c>
      <c r="BK261" s="290" t="str">
        <f t="shared" si="4"/>
        <v>Notariado</v>
      </c>
      <c r="BL261" s="290" t="s">
        <v>592</v>
      </c>
    </row>
    <row r="262" spans="62:64">
      <c r="BJ262" t="s">
        <v>593</v>
      </c>
      <c r="BK262" s="290" t="str">
        <f t="shared" si="4"/>
        <v>Notificación</v>
      </c>
      <c r="BL262" t="s">
        <v>594</v>
      </c>
    </row>
    <row r="263" spans="62:64">
      <c r="BJ263" t="s">
        <v>595</v>
      </c>
      <c r="BK263" s="290" t="str">
        <f t="shared" si="4"/>
        <v>Nutrición</v>
      </c>
      <c r="BL263" t="s">
        <v>596</v>
      </c>
    </row>
    <row r="264" spans="62:64">
      <c r="BJ264" t="s">
        <v>597</v>
      </c>
      <c r="BK264" s="290" t="str">
        <f t="shared" si="4"/>
        <v>Obstetricia</v>
      </c>
      <c r="BL264" s="290" t="s">
        <v>598</v>
      </c>
    </row>
    <row r="265" spans="62:64">
      <c r="BJ265" t="s">
        <v>599</v>
      </c>
      <c r="BK265" s="290" t="str">
        <f t="shared" si="4"/>
        <v>Odontología</v>
      </c>
      <c r="BL265" t="s">
        <v>600</v>
      </c>
    </row>
    <row r="266" spans="62:64">
      <c r="BJ266" t="s">
        <v>601</v>
      </c>
      <c r="BK266" s="290" t="str">
        <f t="shared" si="4"/>
        <v>Oficina</v>
      </c>
      <c r="BL266" s="290" t="s">
        <v>602</v>
      </c>
    </row>
    <row r="267" spans="62:64">
      <c r="BJ267" t="s">
        <v>603</v>
      </c>
      <c r="BK267" s="290" t="str">
        <f t="shared" si="4"/>
        <v>Oficios Domésticos</v>
      </c>
      <c r="BL267" t="s">
        <v>604</v>
      </c>
    </row>
    <row r="268" spans="62:64">
      <c r="BJ268" t="s">
        <v>605</v>
      </c>
      <c r="BK268" s="290" t="str">
        <f t="shared" si="4"/>
        <v>Oftalmología</v>
      </c>
      <c r="BL268" t="s">
        <v>606</v>
      </c>
    </row>
    <row r="269" spans="62:64">
      <c r="BJ269" t="s">
        <v>607</v>
      </c>
      <c r="BK269" s="290" t="str">
        <f t="shared" si="4"/>
        <v>Oncocercosis</v>
      </c>
      <c r="BL269" s="290" t="s">
        <v>608</v>
      </c>
    </row>
    <row r="270" spans="62:64">
      <c r="BJ270" t="s">
        <v>609</v>
      </c>
      <c r="BK270" s="290" t="str">
        <f t="shared" si="4"/>
        <v>Oncología Médica</v>
      </c>
      <c r="BL270" t="s">
        <v>610</v>
      </c>
    </row>
    <row r="271" spans="62:64">
      <c r="BJ271" t="s">
        <v>611</v>
      </c>
      <c r="BK271" s="290" t="str">
        <f t="shared" si="4"/>
        <v>Oncología Quirúrgica</v>
      </c>
      <c r="BL271" t="s">
        <v>612</v>
      </c>
    </row>
    <row r="272" spans="62:64">
      <c r="BJ272" t="s">
        <v>613</v>
      </c>
      <c r="BK272" s="290" t="str">
        <f t="shared" si="4"/>
        <v>Operación Aero-Portuaria</v>
      </c>
      <c r="BL272" t="s">
        <v>614</v>
      </c>
    </row>
    <row r="273" spans="62:64">
      <c r="BJ273" t="s">
        <v>615</v>
      </c>
      <c r="BK273" s="290" t="str">
        <f t="shared" si="4"/>
        <v>Operación Equipo Proyección</v>
      </c>
      <c r="BL273" t="s">
        <v>616</v>
      </c>
    </row>
    <row r="274" spans="62:64">
      <c r="BJ274" t="s">
        <v>617</v>
      </c>
      <c r="BK274" s="290" t="str">
        <f t="shared" si="4"/>
        <v>Operación De Báscula</v>
      </c>
      <c r="BL274" t="s">
        <v>618</v>
      </c>
    </row>
    <row r="275" spans="62:64">
      <c r="BJ275" t="s">
        <v>619</v>
      </c>
      <c r="BK275" s="290" t="str">
        <f t="shared" si="4"/>
        <v>Operación De Computador</v>
      </c>
      <c r="BL275" s="290" t="s">
        <v>620</v>
      </c>
    </row>
    <row r="276" spans="62:64">
      <c r="BJ276" t="s">
        <v>621</v>
      </c>
      <c r="BK276" s="290" t="str">
        <f t="shared" si="4"/>
        <v>Operación De Maquinas Aux. De Computación</v>
      </c>
      <c r="BL276" t="s">
        <v>622</v>
      </c>
    </row>
    <row r="277" spans="62:64">
      <c r="BJ277" t="s">
        <v>623</v>
      </c>
      <c r="BK277" s="290" t="str">
        <f t="shared" si="4"/>
        <v>Operación De Maquinas De Contabilidad</v>
      </c>
      <c r="BL277" s="290" t="s">
        <v>624</v>
      </c>
    </row>
    <row r="278" spans="62:64">
      <c r="BJ278" t="s">
        <v>625</v>
      </c>
      <c r="BK278" s="290" t="str">
        <f t="shared" si="4"/>
        <v>Operación De Maquinas De Escribir Braille</v>
      </c>
      <c r="BL278" s="290" t="s">
        <v>626</v>
      </c>
    </row>
    <row r="279" spans="62:64">
      <c r="BJ279" t="s">
        <v>627</v>
      </c>
      <c r="BK279" s="290" t="str">
        <f t="shared" si="4"/>
        <v>Operación De Maquinas Reproductoras</v>
      </c>
      <c r="BL279" s="290" t="s">
        <v>628</v>
      </c>
    </row>
    <row r="280" spans="62:64">
      <c r="BJ280" t="s">
        <v>629</v>
      </c>
      <c r="BK280" s="290" t="str">
        <f t="shared" si="4"/>
        <v>Operación De Maquinaria Pesada</v>
      </c>
      <c r="BL280" s="290" t="s">
        <v>630</v>
      </c>
    </row>
    <row r="281" spans="62:64">
      <c r="BJ281" t="s">
        <v>631</v>
      </c>
      <c r="BK281" s="290" t="str">
        <f t="shared" si="4"/>
        <v>Operación De Radio</v>
      </c>
      <c r="BL281" s="290" t="s">
        <v>632</v>
      </c>
    </row>
    <row r="282" spans="62:64">
      <c r="BJ282" t="s">
        <v>633</v>
      </c>
      <c r="BK282" s="290" t="str">
        <f t="shared" si="4"/>
        <v>Óptica</v>
      </c>
      <c r="BL282" t="s">
        <v>634</v>
      </c>
    </row>
    <row r="283" spans="62:64">
      <c r="BJ283" t="s">
        <v>635</v>
      </c>
      <c r="BK283" s="290" t="str">
        <f t="shared" si="4"/>
        <v>Optometría</v>
      </c>
      <c r="BL283" t="s">
        <v>636</v>
      </c>
    </row>
    <row r="284" spans="62:64">
      <c r="BJ284" t="s">
        <v>637</v>
      </c>
      <c r="BK284" s="290" t="str">
        <f t="shared" si="4"/>
        <v>Orientación</v>
      </c>
      <c r="BL284" t="s">
        <v>638</v>
      </c>
    </row>
    <row r="285" spans="62:64">
      <c r="BJ285" t="s">
        <v>639</v>
      </c>
      <c r="BK285" s="290" t="str">
        <f t="shared" si="4"/>
        <v>Organización Y Métodos</v>
      </c>
      <c r="BL285" t="s">
        <v>640</v>
      </c>
    </row>
    <row r="286" spans="62:64">
      <c r="BJ286" t="s">
        <v>641</v>
      </c>
      <c r="BK286" s="290" t="str">
        <f t="shared" si="4"/>
        <v>Orquestación</v>
      </c>
      <c r="BL286" t="s">
        <v>642</v>
      </c>
    </row>
    <row r="287" spans="62:64">
      <c r="BJ287" t="s">
        <v>643</v>
      </c>
      <c r="BK287" s="290" t="str">
        <f t="shared" si="4"/>
        <v>Ortopedia</v>
      </c>
      <c r="BL287" s="290" t="s">
        <v>644</v>
      </c>
    </row>
    <row r="288" spans="62:64">
      <c r="BJ288" t="s">
        <v>645</v>
      </c>
      <c r="BK288" s="290" t="str">
        <f t="shared" si="4"/>
        <v>Ortopedia Y Traumatología</v>
      </c>
      <c r="BL288" t="s">
        <v>646</v>
      </c>
    </row>
    <row r="289" spans="62:64">
      <c r="BJ289" t="s">
        <v>647</v>
      </c>
      <c r="BK289" s="290" t="str">
        <f t="shared" si="4"/>
        <v>Otorrinolaringología</v>
      </c>
      <c r="BL289" t="s">
        <v>648</v>
      </c>
    </row>
    <row r="290" spans="62:64">
      <c r="BJ290" t="s">
        <v>649</v>
      </c>
      <c r="BK290" s="290" t="str">
        <f t="shared" si="4"/>
        <v>Paleografía</v>
      </c>
      <c r="BL290" t="s">
        <v>650</v>
      </c>
    </row>
    <row r="291" spans="62:64">
      <c r="BJ291" t="s">
        <v>651</v>
      </c>
      <c r="BK291" s="290" t="str">
        <f t="shared" si="4"/>
        <v>Panadería</v>
      </c>
      <c r="BL291" t="s">
        <v>652</v>
      </c>
    </row>
    <row r="292" spans="62:64">
      <c r="BJ292" t="s">
        <v>653</v>
      </c>
      <c r="BK292" s="290" t="str">
        <f t="shared" si="4"/>
        <v>Parques Nacionales</v>
      </c>
      <c r="BL292" s="290" t="s">
        <v>654</v>
      </c>
    </row>
    <row r="293" spans="62:64">
      <c r="BJ293" t="s">
        <v>655</v>
      </c>
      <c r="BK293" s="290" t="str">
        <f t="shared" si="4"/>
        <v>Patología</v>
      </c>
      <c r="BL293" t="s">
        <v>656</v>
      </c>
    </row>
    <row r="294" spans="62:64">
      <c r="BJ294" t="s">
        <v>657</v>
      </c>
      <c r="BK294" s="290" t="str">
        <f t="shared" si="4"/>
        <v>Patología Forense</v>
      </c>
      <c r="BL294" t="s">
        <v>658</v>
      </c>
    </row>
    <row r="295" spans="62:64">
      <c r="BJ295" t="s">
        <v>659</v>
      </c>
      <c r="BK295" s="290" t="str">
        <f t="shared" si="4"/>
        <v>Pavimentos</v>
      </c>
      <c r="BL295" s="290" t="s">
        <v>660</v>
      </c>
    </row>
    <row r="296" spans="62:64">
      <c r="BJ296" t="s">
        <v>661</v>
      </c>
      <c r="BK296" s="290" t="str">
        <f t="shared" si="4"/>
        <v>Pecuaria</v>
      </c>
      <c r="BL296" s="290" t="s">
        <v>662</v>
      </c>
    </row>
    <row r="297" spans="62:64">
      <c r="BJ297" t="s">
        <v>663</v>
      </c>
      <c r="BK297" s="290" t="str">
        <f t="shared" si="4"/>
        <v>Pedagogía</v>
      </c>
      <c r="BL297" t="s">
        <v>664</v>
      </c>
    </row>
    <row r="298" spans="62:64">
      <c r="BJ298" t="s">
        <v>665</v>
      </c>
      <c r="BK298" s="290" t="str">
        <f t="shared" si="4"/>
        <v>Pediatría</v>
      </c>
      <c r="BL298" t="s">
        <v>666</v>
      </c>
    </row>
    <row r="299" spans="62:64">
      <c r="BJ299" t="s">
        <v>667</v>
      </c>
      <c r="BK299" s="290" t="str">
        <f t="shared" si="4"/>
        <v>Perforación De Pozos</v>
      </c>
      <c r="BL299" t="s">
        <v>668</v>
      </c>
    </row>
    <row r="300" spans="62:64">
      <c r="BJ300" t="s">
        <v>669</v>
      </c>
      <c r="BK300" s="290" t="str">
        <f t="shared" si="4"/>
        <v>Perforación De Suelos</v>
      </c>
      <c r="BL300" t="s">
        <v>670</v>
      </c>
    </row>
    <row r="301" spans="62:64">
      <c r="BJ301" t="s">
        <v>671</v>
      </c>
      <c r="BK301" s="290" t="str">
        <f t="shared" si="4"/>
        <v>Periodismo</v>
      </c>
      <c r="BL301" s="290" t="s">
        <v>672</v>
      </c>
    </row>
    <row r="302" spans="62:64">
      <c r="BJ302" t="s">
        <v>673</v>
      </c>
      <c r="BK302" s="290" t="str">
        <f t="shared" si="4"/>
        <v>Petrografía</v>
      </c>
      <c r="BL302" t="s">
        <v>674</v>
      </c>
    </row>
    <row r="303" spans="62:64">
      <c r="BJ303" t="s">
        <v>675</v>
      </c>
      <c r="BK303" s="290" t="str">
        <f t="shared" si="4"/>
        <v>Pesca</v>
      </c>
      <c r="BL303" s="290" t="s">
        <v>676</v>
      </c>
    </row>
    <row r="304" spans="62:64">
      <c r="BJ304" t="s">
        <v>677</v>
      </c>
      <c r="BK304" s="290" t="str">
        <f t="shared" si="4"/>
        <v>Pesca Y Vida Silvestre</v>
      </c>
      <c r="BL304" s="290" t="s">
        <v>678</v>
      </c>
    </row>
    <row r="305" spans="62:64">
      <c r="BJ305" t="s">
        <v>679</v>
      </c>
      <c r="BK305" s="290" t="str">
        <f t="shared" si="4"/>
        <v>Pintura</v>
      </c>
      <c r="BL305" s="290" t="s">
        <v>680</v>
      </c>
    </row>
    <row r="306" spans="62:64">
      <c r="BJ306" t="s">
        <v>681</v>
      </c>
      <c r="BK306" s="290" t="str">
        <f t="shared" si="4"/>
        <v>Planificación</v>
      </c>
      <c r="BL306" t="s">
        <v>682</v>
      </c>
    </row>
    <row r="307" spans="62:64">
      <c r="BJ307" t="s">
        <v>683</v>
      </c>
      <c r="BK307" s="290" t="str">
        <f t="shared" si="4"/>
        <v>Plomería</v>
      </c>
      <c r="BL307" t="s">
        <v>684</v>
      </c>
    </row>
    <row r="308" spans="62:64">
      <c r="BJ308" t="s">
        <v>685</v>
      </c>
      <c r="BK308" s="290" t="str">
        <f t="shared" si="4"/>
        <v>Presupuesto</v>
      </c>
      <c r="BL308" s="290" t="s">
        <v>686</v>
      </c>
    </row>
    <row r="309" spans="62:64">
      <c r="BJ309" t="s">
        <v>687</v>
      </c>
      <c r="BK309" s="290" t="str">
        <f t="shared" si="4"/>
        <v>Procesamiento De Materiales De Construcción</v>
      </c>
      <c r="BL309" t="s">
        <v>688</v>
      </c>
    </row>
    <row r="310" spans="62:64">
      <c r="BJ310" t="s">
        <v>689</v>
      </c>
      <c r="BK310" s="290" t="str">
        <f t="shared" si="4"/>
        <v>Producción Cinematográfica</v>
      </c>
      <c r="BL310" t="s">
        <v>690</v>
      </c>
    </row>
    <row r="311" spans="62:64">
      <c r="BJ311" t="s">
        <v>691</v>
      </c>
      <c r="BK311" s="290" t="str">
        <f t="shared" si="4"/>
        <v>Promoción Cultural Y Deportiva</v>
      </c>
      <c r="BL311" t="s">
        <v>692</v>
      </c>
    </row>
    <row r="312" spans="62:64">
      <c r="BJ312" t="s">
        <v>693</v>
      </c>
      <c r="BK312" s="290" t="str">
        <f t="shared" si="4"/>
        <v>Programación Musical</v>
      </c>
      <c r="BL312" t="s">
        <v>694</v>
      </c>
    </row>
    <row r="313" spans="62:64">
      <c r="BJ313" t="s">
        <v>695</v>
      </c>
      <c r="BK313" s="290" t="str">
        <f t="shared" si="4"/>
        <v>Promoción Educativa</v>
      </c>
      <c r="BL313" t="s">
        <v>696</v>
      </c>
    </row>
    <row r="314" spans="62:64">
      <c r="BJ314" t="s">
        <v>697</v>
      </c>
      <c r="BK314" s="290" t="str">
        <f t="shared" si="4"/>
        <v>Promoción Social</v>
      </c>
      <c r="BL314" t="s">
        <v>698</v>
      </c>
    </row>
    <row r="315" spans="62:64">
      <c r="BJ315" t="s">
        <v>699</v>
      </c>
      <c r="BK315" s="290" t="str">
        <f t="shared" si="4"/>
        <v>Protección Y Prevención</v>
      </c>
      <c r="BL315" t="s">
        <v>700</v>
      </c>
    </row>
    <row r="316" spans="62:64">
      <c r="BJ316" t="s">
        <v>701</v>
      </c>
      <c r="BK316" s="290" t="str">
        <f t="shared" si="4"/>
        <v>Psicología</v>
      </c>
      <c r="BL316" t="s">
        <v>702</v>
      </c>
    </row>
    <row r="317" spans="62:64">
      <c r="BJ317" t="s">
        <v>703</v>
      </c>
      <c r="BK317" s="290" t="str">
        <f t="shared" si="4"/>
        <v>Psiquiatria General</v>
      </c>
      <c r="BL317" t="s">
        <v>704</v>
      </c>
    </row>
    <row r="318" spans="62:64">
      <c r="BJ318" t="s">
        <v>705</v>
      </c>
      <c r="BK318" s="290" t="str">
        <f t="shared" si="4"/>
        <v>Psiquiatria Pediatrica</v>
      </c>
      <c r="BL318" s="290" t="s">
        <v>706</v>
      </c>
    </row>
    <row r="319" spans="62:64">
      <c r="BJ319" t="s">
        <v>707</v>
      </c>
      <c r="BK319" s="290" t="str">
        <f t="shared" si="4"/>
        <v>Química</v>
      </c>
      <c r="BL319" t="s">
        <v>708</v>
      </c>
    </row>
    <row r="320" spans="62:64">
      <c r="BJ320" t="s">
        <v>709</v>
      </c>
      <c r="BK320" s="290" t="str">
        <f t="shared" si="4"/>
        <v>Radio Y Televisión</v>
      </c>
      <c r="BL320" t="s">
        <v>710</v>
      </c>
    </row>
    <row r="321" spans="62:64">
      <c r="BJ321" t="s">
        <v>711</v>
      </c>
      <c r="BK321" s="290" t="str">
        <f t="shared" si="4"/>
        <v>Radiodifusión</v>
      </c>
      <c r="BL321" t="s">
        <v>712</v>
      </c>
    </row>
    <row r="322" spans="62:64">
      <c r="BJ322" t="s">
        <v>713</v>
      </c>
      <c r="BK322" s="290" t="str">
        <f t="shared" ref="BK322:BK385" si="5">PROPER(BL322)</f>
        <v>Radiología</v>
      </c>
      <c r="BL322" t="s">
        <v>714</v>
      </c>
    </row>
    <row r="323" spans="62:64">
      <c r="BJ323" t="s">
        <v>715</v>
      </c>
      <c r="BK323" s="290" t="str">
        <f t="shared" si="5"/>
        <v>Radio-Operación Naval</v>
      </c>
      <c r="BL323" s="290" t="s">
        <v>716</v>
      </c>
    </row>
    <row r="324" spans="62:64">
      <c r="BJ324" t="s">
        <v>717</v>
      </c>
      <c r="BK324" s="290" t="str">
        <f t="shared" si="5"/>
        <v>Radiotecnia</v>
      </c>
      <c r="BL324" s="290" t="s">
        <v>718</v>
      </c>
    </row>
    <row r="325" spans="62:64">
      <c r="BJ325" t="s">
        <v>719</v>
      </c>
      <c r="BK325" s="290" t="str">
        <f t="shared" si="5"/>
        <v>Radiotelegrafía</v>
      </c>
      <c r="BL325" t="s">
        <v>720</v>
      </c>
    </row>
    <row r="326" spans="62:64">
      <c r="BJ326" t="s">
        <v>721</v>
      </c>
      <c r="BK326" s="290" t="str">
        <f t="shared" si="5"/>
        <v>Radioterapia</v>
      </c>
      <c r="BL326" s="290" t="s">
        <v>722</v>
      </c>
    </row>
    <row r="327" spans="62:64">
      <c r="BJ327" t="s">
        <v>723</v>
      </c>
      <c r="BK327" s="290" t="str">
        <f t="shared" si="5"/>
        <v>Recaudación</v>
      </c>
      <c r="BL327" t="s">
        <v>724</v>
      </c>
    </row>
    <row r="328" spans="62:64">
      <c r="BJ328" t="s">
        <v>725</v>
      </c>
      <c r="BK328" s="290" t="str">
        <f t="shared" si="5"/>
        <v>Recepción Impuestos</v>
      </c>
      <c r="BL328" t="s">
        <v>726</v>
      </c>
    </row>
    <row r="329" spans="62:64">
      <c r="BJ329" t="s">
        <v>727</v>
      </c>
      <c r="BK329" s="290" t="str">
        <f t="shared" si="5"/>
        <v>Refrigeración</v>
      </c>
      <c r="BL329" t="s">
        <v>728</v>
      </c>
    </row>
    <row r="330" spans="62:64">
      <c r="BJ330" t="s">
        <v>729</v>
      </c>
      <c r="BK330" s="290" t="str">
        <f t="shared" si="5"/>
        <v>Refrigeración Y Aire Acondicionado</v>
      </c>
      <c r="BL330" t="s">
        <v>730</v>
      </c>
    </row>
    <row r="331" spans="62:64">
      <c r="BJ331" t="s">
        <v>731</v>
      </c>
      <c r="BK331" s="290" t="str">
        <f t="shared" si="5"/>
        <v>Registro De Documentos Públicos</v>
      </c>
      <c r="BL331" t="s">
        <v>732</v>
      </c>
    </row>
    <row r="332" spans="62:64">
      <c r="BJ332" t="s">
        <v>733</v>
      </c>
      <c r="BK332" s="290" t="str">
        <f t="shared" si="5"/>
        <v>Rehabilitación</v>
      </c>
      <c r="BL332" s="290" t="s">
        <v>734</v>
      </c>
    </row>
    <row r="333" spans="62:64">
      <c r="BJ333" t="s">
        <v>735</v>
      </c>
      <c r="BK333" s="290" t="str">
        <f t="shared" si="5"/>
        <v>Rehabilitación Física</v>
      </c>
      <c r="BL333" t="s">
        <v>736</v>
      </c>
    </row>
    <row r="334" spans="62:64">
      <c r="BJ334" t="s">
        <v>737</v>
      </c>
      <c r="BK334" s="290" t="str">
        <f t="shared" si="5"/>
        <v>Rehabilitación Ocupacional</v>
      </c>
      <c r="BL334" s="290" t="s">
        <v>738</v>
      </c>
    </row>
    <row r="335" spans="62:64">
      <c r="BJ335" t="s">
        <v>739</v>
      </c>
      <c r="BK335" s="290" t="str">
        <f t="shared" si="5"/>
        <v>Relaciones Internacionales</v>
      </c>
      <c r="BL335" s="290" t="s">
        <v>740</v>
      </c>
    </row>
    <row r="336" spans="62:64">
      <c r="BJ336" t="s">
        <v>741</v>
      </c>
      <c r="BK336" s="290" t="str">
        <f t="shared" si="5"/>
        <v>Relaciones Laborales</v>
      </c>
      <c r="BL336" s="290" t="s">
        <v>742</v>
      </c>
    </row>
    <row r="337" spans="62:64">
      <c r="BJ337" t="s">
        <v>743</v>
      </c>
      <c r="BK337" s="290" t="str">
        <f t="shared" si="5"/>
        <v>Relaciones Públicas</v>
      </c>
      <c r="BL337" s="290" t="s">
        <v>744</v>
      </c>
    </row>
    <row r="338" spans="62:64">
      <c r="BJ338" t="s">
        <v>745</v>
      </c>
      <c r="BK338" s="290" t="str">
        <f t="shared" si="5"/>
        <v>Reparación De Acumuladores</v>
      </c>
      <c r="BL338" t="s">
        <v>746</v>
      </c>
    </row>
    <row r="339" spans="62:64">
      <c r="BJ339" t="s">
        <v>747</v>
      </c>
      <c r="BK339" s="290" t="str">
        <f t="shared" si="5"/>
        <v>Reparación De Equipo Cinematográfico</v>
      </c>
      <c r="BL339" t="s">
        <v>748</v>
      </c>
    </row>
    <row r="340" spans="62:64">
      <c r="BJ340" t="s">
        <v>749</v>
      </c>
      <c r="BK340" s="290" t="str">
        <f t="shared" si="5"/>
        <v>Reparación De Maquinaria Pesada</v>
      </c>
      <c r="BL340" t="s">
        <v>750</v>
      </c>
    </row>
    <row r="341" spans="62:64">
      <c r="BJ341" t="s">
        <v>751</v>
      </c>
      <c r="BK341" s="290" t="str">
        <f t="shared" si="5"/>
        <v>Reportaje</v>
      </c>
      <c r="BL341" t="s">
        <v>752</v>
      </c>
    </row>
    <row r="342" spans="62:64">
      <c r="BJ342" t="s">
        <v>753</v>
      </c>
      <c r="BK342" s="290" t="str">
        <f t="shared" si="5"/>
        <v>Reproducción De Materiales</v>
      </c>
      <c r="BL342" t="s">
        <v>754</v>
      </c>
    </row>
    <row r="343" spans="62:64">
      <c r="BJ343" t="s">
        <v>755</v>
      </c>
      <c r="BK343" s="290" t="str">
        <f t="shared" si="5"/>
        <v>Reumatología</v>
      </c>
      <c r="BL343" t="s">
        <v>756</v>
      </c>
    </row>
    <row r="344" spans="62:64">
      <c r="BJ344" t="s">
        <v>757</v>
      </c>
      <c r="BK344" s="290" t="str">
        <f t="shared" si="5"/>
        <v>Saneamiento Ambiental</v>
      </c>
      <c r="BL344" s="290" t="s">
        <v>758</v>
      </c>
    </row>
    <row r="345" spans="62:64">
      <c r="BJ345" t="s">
        <v>759</v>
      </c>
      <c r="BK345" s="290" t="str">
        <f t="shared" si="5"/>
        <v>Salud Comunitaria</v>
      </c>
      <c r="BL345" s="290" t="s">
        <v>760</v>
      </c>
    </row>
    <row r="346" spans="62:64">
      <c r="BJ346" t="s">
        <v>761</v>
      </c>
      <c r="BK346" s="290" t="str">
        <f t="shared" si="5"/>
        <v>Salud Ocupacional</v>
      </c>
      <c r="BL346" s="290" t="s">
        <v>762</v>
      </c>
    </row>
    <row r="347" spans="62:64">
      <c r="BJ347" t="s">
        <v>763</v>
      </c>
      <c r="BK347" s="290" t="str">
        <f t="shared" si="5"/>
        <v>Salud Pública</v>
      </c>
      <c r="BL347" s="290" t="s">
        <v>764</v>
      </c>
    </row>
    <row r="348" spans="62:64">
      <c r="BJ348" t="s">
        <v>765</v>
      </c>
      <c r="BK348" s="290" t="str">
        <f t="shared" si="5"/>
        <v>Salud Rural</v>
      </c>
      <c r="BL348" s="290" t="s">
        <v>766</v>
      </c>
    </row>
    <row r="349" spans="62:64">
      <c r="BJ349" t="s">
        <v>767</v>
      </c>
      <c r="BK349" s="290" t="str">
        <f t="shared" si="5"/>
        <v>Salvavidas</v>
      </c>
      <c r="BL349" s="290" t="s">
        <v>768</v>
      </c>
    </row>
    <row r="350" spans="62:64">
      <c r="BJ350" t="s">
        <v>769</v>
      </c>
      <c r="BK350" s="290" t="str">
        <f t="shared" si="5"/>
        <v>Sastrería</v>
      </c>
      <c r="BL350" t="s">
        <v>770</v>
      </c>
    </row>
    <row r="351" spans="62:64">
      <c r="BJ351" t="s">
        <v>771</v>
      </c>
      <c r="BK351" s="290" t="str">
        <f t="shared" si="5"/>
        <v>Secretariado Comercial</v>
      </c>
      <c r="BL351" s="290" t="s">
        <v>772</v>
      </c>
    </row>
    <row r="352" spans="62:64">
      <c r="BJ352" t="s">
        <v>773</v>
      </c>
      <c r="BK352" s="290" t="str">
        <f t="shared" si="5"/>
        <v>Seguridad E Higiene De Trabajo</v>
      </c>
      <c r="BL352" s="290" t="s">
        <v>774</v>
      </c>
    </row>
    <row r="353" spans="62:64">
      <c r="BJ353" t="s">
        <v>775</v>
      </c>
      <c r="BK353" s="290" t="str">
        <f t="shared" si="5"/>
        <v>Separación De Colores</v>
      </c>
      <c r="BL353" t="s">
        <v>776</v>
      </c>
    </row>
    <row r="354" spans="62:64">
      <c r="BJ354" t="s">
        <v>777</v>
      </c>
      <c r="BK354" s="290" t="str">
        <f t="shared" si="5"/>
        <v>Serigrafía</v>
      </c>
      <c r="BL354" t="s">
        <v>778</v>
      </c>
    </row>
    <row r="355" spans="62:64">
      <c r="BJ355" t="s">
        <v>779</v>
      </c>
      <c r="BK355" s="290" t="str">
        <f t="shared" si="5"/>
        <v>Sismología</v>
      </c>
      <c r="BL355" t="s">
        <v>780</v>
      </c>
    </row>
    <row r="356" spans="62:64">
      <c r="BJ356" t="s">
        <v>781</v>
      </c>
      <c r="BK356" s="290" t="str">
        <f t="shared" si="5"/>
        <v>Sociología</v>
      </c>
      <c r="BL356" t="s">
        <v>782</v>
      </c>
    </row>
    <row r="357" spans="62:64">
      <c r="BJ357" t="s">
        <v>783</v>
      </c>
      <c r="BK357" s="290" t="str">
        <f t="shared" si="5"/>
        <v>Soldadura</v>
      </c>
      <c r="BL357" s="290" t="s">
        <v>784</v>
      </c>
    </row>
    <row r="358" spans="62:64">
      <c r="BJ358" t="s">
        <v>785</v>
      </c>
      <c r="BK358" s="290" t="str">
        <f t="shared" si="5"/>
        <v>Taquigrafía</v>
      </c>
      <c r="BL358" t="s">
        <v>786</v>
      </c>
    </row>
    <row r="359" spans="62:64">
      <c r="BJ359" t="s">
        <v>787</v>
      </c>
      <c r="BK359" s="290" t="str">
        <f t="shared" si="5"/>
        <v>Tapiceria</v>
      </c>
      <c r="BL359" s="290" t="s">
        <v>788</v>
      </c>
    </row>
    <row r="360" spans="62:64">
      <c r="BJ360" t="s">
        <v>789</v>
      </c>
      <c r="BK360" s="290" t="str">
        <f t="shared" si="5"/>
        <v>Tasación</v>
      </c>
      <c r="BL360" t="s">
        <v>790</v>
      </c>
    </row>
    <row r="361" spans="62:64">
      <c r="BJ361" t="s">
        <v>791</v>
      </c>
      <c r="BK361" s="290" t="str">
        <f t="shared" si="5"/>
        <v>Teatro</v>
      </c>
      <c r="BL361" s="290" t="s">
        <v>792</v>
      </c>
    </row>
    <row r="362" spans="62:64">
      <c r="BJ362" t="s">
        <v>793</v>
      </c>
      <c r="BK362" s="290" t="str">
        <f t="shared" si="5"/>
        <v>Teatrología</v>
      </c>
      <c r="BL362" t="s">
        <v>794</v>
      </c>
    </row>
    <row r="363" spans="62:64">
      <c r="BJ363" t="s">
        <v>795</v>
      </c>
      <c r="BK363" s="290" t="str">
        <f t="shared" si="5"/>
        <v>Técnicas Audiovisuales</v>
      </c>
      <c r="BL363" t="s">
        <v>796</v>
      </c>
    </row>
    <row r="364" spans="62:64">
      <c r="BJ364" t="s">
        <v>797</v>
      </c>
      <c r="BK364" s="290" t="str">
        <f t="shared" si="5"/>
        <v>Tecnología De Alimentos</v>
      </c>
      <c r="BL364" t="s">
        <v>798</v>
      </c>
    </row>
    <row r="365" spans="62:64">
      <c r="BJ365" t="s">
        <v>799</v>
      </c>
      <c r="BK365" s="290" t="str">
        <f t="shared" si="5"/>
        <v>Operación De Teleférico</v>
      </c>
      <c r="BL365" t="s">
        <v>800</v>
      </c>
    </row>
    <row r="366" spans="62:64">
      <c r="BJ366" t="s">
        <v>801</v>
      </c>
      <c r="BK366" s="290" t="str">
        <f t="shared" si="5"/>
        <v>Telefonía</v>
      </c>
      <c r="BL366" t="s">
        <v>802</v>
      </c>
    </row>
    <row r="367" spans="62:64">
      <c r="BJ367" t="s">
        <v>803</v>
      </c>
      <c r="BK367" s="290" t="str">
        <f t="shared" si="5"/>
        <v>Telegrafia</v>
      </c>
      <c r="BL367" s="290" t="s">
        <v>804</v>
      </c>
    </row>
    <row r="368" spans="62:64">
      <c r="BJ368" t="s">
        <v>805</v>
      </c>
      <c r="BK368" s="290" t="str">
        <f t="shared" si="5"/>
        <v>Teletipo</v>
      </c>
      <c r="BL368" s="290" t="s">
        <v>806</v>
      </c>
    </row>
    <row r="369" spans="62:64">
      <c r="BJ369" t="s">
        <v>807</v>
      </c>
      <c r="BK369" s="290" t="str">
        <f t="shared" si="5"/>
        <v>Topografía</v>
      </c>
      <c r="BL369" t="s">
        <v>808</v>
      </c>
    </row>
    <row r="370" spans="62:64">
      <c r="BJ370" t="s">
        <v>809</v>
      </c>
      <c r="BK370" s="290" t="str">
        <f t="shared" si="5"/>
        <v>Turismo</v>
      </c>
      <c r="BL370" s="290" t="s">
        <v>810</v>
      </c>
    </row>
    <row r="371" spans="62:64">
      <c r="BJ371" t="s">
        <v>811</v>
      </c>
      <c r="BK371" s="290" t="str">
        <f t="shared" si="5"/>
        <v>Traducción</v>
      </c>
      <c r="BL371" t="s">
        <v>812</v>
      </c>
    </row>
    <row r="372" spans="62:64">
      <c r="BJ372" t="s">
        <v>813</v>
      </c>
      <c r="BK372" s="290" t="str">
        <f t="shared" si="5"/>
        <v>Trabajo Social</v>
      </c>
      <c r="BL372" s="290" t="s">
        <v>814</v>
      </c>
    </row>
    <row r="373" spans="63:64">
      <c r="BK373" s="290" t="str">
        <f t="shared" si="5"/>
        <v>Tránsito</v>
      </c>
      <c r="BL373" t="s">
        <v>815</v>
      </c>
    </row>
    <row r="374" spans="63:64">
      <c r="BK374" s="290" t="str">
        <f t="shared" si="5"/>
        <v>Urología</v>
      </c>
      <c r="BL374" t="s">
        <v>816</v>
      </c>
    </row>
    <row r="375" spans="63:64">
      <c r="BK375" s="290" t="str">
        <f t="shared" si="5"/>
        <v>Utilería Teatral</v>
      </c>
      <c r="BL375" t="s">
        <v>817</v>
      </c>
    </row>
    <row r="376" spans="63:64">
      <c r="BK376" s="290" t="str">
        <f t="shared" si="5"/>
        <v>Valuación De Bienes Inmuebles</v>
      </c>
      <c r="BL376" t="s">
        <v>818</v>
      </c>
    </row>
    <row r="377" spans="63:64">
      <c r="BK377" s="290" t="str">
        <f t="shared" si="5"/>
        <v>Vehículos Acuáticos</v>
      </c>
      <c r="BL377" t="s">
        <v>819</v>
      </c>
    </row>
    <row r="378" spans="63:64">
      <c r="BK378" s="290" t="str">
        <f t="shared" si="5"/>
        <v>Vehículos Ferroviarios</v>
      </c>
      <c r="BL378" t="s">
        <v>820</v>
      </c>
    </row>
    <row r="379" spans="63:64">
      <c r="BK379" s="290" t="str">
        <f t="shared" si="5"/>
        <v>Conducción De Vehículos</v>
      </c>
      <c r="BL379" t="s">
        <v>821</v>
      </c>
    </row>
    <row r="380" spans="63:64">
      <c r="BK380" s="290" t="str">
        <f t="shared" si="5"/>
        <v>Publicidad</v>
      </c>
      <c r="BL380" s="290" t="s">
        <v>822</v>
      </c>
    </row>
    <row r="381" spans="63:64">
      <c r="BK381" s="290" t="str">
        <f t="shared" si="5"/>
        <v>Veterinaria</v>
      </c>
      <c r="BL381" s="290" t="s">
        <v>823</v>
      </c>
    </row>
    <row r="382" spans="63:64">
      <c r="BK382" s="290" t="str">
        <f t="shared" si="5"/>
        <v>Vialidad</v>
      </c>
      <c r="BL382" s="290" t="s">
        <v>824</v>
      </c>
    </row>
    <row r="383" spans="63:64">
      <c r="BK383" s="290" t="str">
        <f t="shared" si="5"/>
        <v>Operación Y Mantenimiento Maquinaria Y Equipo</v>
      </c>
      <c r="BL383" s="290" t="s">
        <v>825</v>
      </c>
    </row>
    <row r="384" spans="63:64">
      <c r="BK384" s="290" t="str">
        <f t="shared" si="5"/>
        <v>Zapatería</v>
      </c>
      <c r="BL384" t="s">
        <v>826</v>
      </c>
    </row>
    <row r="385" spans="63:64">
      <c r="BK385" s="290" t="str">
        <f t="shared" si="5"/>
        <v>Zootecnia</v>
      </c>
      <c r="BL385" s="290" t="s">
        <v>827</v>
      </c>
    </row>
    <row r="386" spans="63:64">
      <c r="BK386" s="290" t="str">
        <f t="shared" ref="BK386:BK449" si="6">PROPER(BL386)</f>
        <v>Asesoría Jurídica</v>
      </c>
      <c r="BL386" t="s">
        <v>828</v>
      </c>
    </row>
    <row r="387" spans="63:64">
      <c r="BK387" s="290" t="str">
        <f t="shared" si="6"/>
        <v>Asesoría Técnica</v>
      </c>
      <c r="BL387" t="s">
        <v>829</v>
      </c>
    </row>
    <row r="388" spans="63:64">
      <c r="BK388" s="290" t="str">
        <f t="shared" si="6"/>
        <v>Administración Áreas De Salud</v>
      </c>
      <c r="BL388" t="s">
        <v>830</v>
      </c>
    </row>
    <row r="389" spans="63:64">
      <c r="BK389" s="290" t="str">
        <f t="shared" si="6"/>
        <v>Ciencias Sociales</v>
      </c>
      <c r="BL389" s="290" t="s">
        <v>831</v>
      </c>
    </row>
    <row r="390" spans="63:64">
      <c r="BK390" s="290" t="str">
        <f t="shared" si="6"/>
        <v>Seguridad Personal</v>
      </c>
      <c r="BL390" s="290" t="s">
        <v>832</v>
      </c>
    </row>
    <row r="391" spans="63:64">
      <c r="BK391" s="290" t="str">
        <f t="shared" si="6"/>
        <v>Inspección De Trabajo</v>
      </c>
      <c r="BL391" t="s">
        <v>833</v>
      </c>
    </row>
    <row r="392" spans="63:64">
      <c r="BK392" s="290" t="str">
        <f t="shared" si="6"/>
        <v>Geoquímica</v>
      </c>
      <c r="BL392" t="s">
        <v>834</v>
      </c>
    </row>
    <row r="393" spans="63:64">
      <c r="BK393" s="290" t="str">
        <f t="shared" si="6"/>
        <v>Prueba De Materiales Y Suelos</v>
      </c>
      <c r="BL393" s="290" t="s">
        <v>835</v>
      </c>
    </row>
    <row r="394" spans="63:64">
      <c r="BK394" s="290" t="str">
        <f t="shared" si="6"/>
        <v>Fonoaudiología</v>
      </c>
      <c r="BL394" t="s">
        <v>836</v>
      </c>
    </row>
    <row r="395" spans="63:64">
      <c r="BK395" s="290" t="str">
        <f t="shared" si="6"/>
        <v>Administración Alimentaria</v>
      </c>
      <c r="BL395" s="290" t="s">
        <v>837</v>
      </c>
    </row>
    <row r="396" spans="63:64">
      <c r="BK396" s="290" t="str">
        <f t="shared" si="6"/>
        <v>Operación Planta Eléctrica</v>
      </c>
      <c r="BL396" t="s">
        <v>838</v>
      </c>
    </row>
    <row r="397" spans="63:64">
      <c r="BK397" s="290" t="str">
        <f t="shared" si="6"/>
        <v>Ropería</v>
      </c>
      <c r="BL397" t="s">
        <v>839</v>
      </c>
    </row>
    <row r="398" spans="63:64">
      <c r="BK398" s="290" t="str">
        <f t="shared" si="6"/>
        <v>Terapia Ocupacional</v>
      </c>
      <c r="BL398" s="290" t="s">
        <v>840</v>
      </c>
    </row>
    <row r="399" spans="63:64">
      <c r="BK399" s="290" t="str">
        <f t="shared" si="6"/>
        <v>Educación Especial</v>
      </c>
      <c r="BL399" s="290" t="s">
        <v>841</v>
      </c>
    </row>
    <row r="400" spans="63:64">
      <c r="BK400" s="290" t="str">
        <f t="shared" si="6"/>
        <v>Inhaloterapía</v>
      </c>
      <c r="BL400" t="s">
        <v>842</v>
      </c>
    </row>
    <row r="401" spans="63:64">
      <c r="BK401" s="290" t="str">
        <f t="shared" si="6"/>
        <v>Actividades Religiosas</v>
      </c>
      <c r="BL401" s="290" t="s">
        <v>843</v>
      </c>
    </row>
    <row r="402" spans="63:64">
      <c r="BK402" s="290" t="str">
        <f t="shared" si="6"/>
        <v>Operación Autoclave</v>
      </c>
      <c r="BL402" s="290" t="s">
        <v>844</v>
      </c>
    </row>
    <row r="403" spans="63:64">
      <c r="BK403" s="290" t="str">
        <f t="shared" si="6"/>
        <v>Operación De Equipo Médico</v>
      </c>
      <c r="BL403" t="s">
        <v>845</v>
      </c>
    </row>
    <row r="404" spans="63:64">
      <c r="BK404" s="290" t="str">
        <f t="shared" si="6"/>
        <v>Conducción De Aeronaves</v>
      </c>
      <c r="BL404" t="s">
        <v>846</v>
      </c>
    </row>
    <row r="405" spans="63:64">
      <c r="BK405" s="290" t="str">
        <f t="shared" si="6"/>
        <v>Calificación De Espectaculos Públicos</v>
      </c>
      <c r="BL405" t="s">
        <v>847</v>
      </c>
    </row>
    <row r="406" spans="63:64">
      <c r="BK406" s="290" t="str">
        <f t="shared" si="6"/>
        <v>Grabación Y Sonido</v>
      </c>
      <c r="BL406" t="s">
        <v>848</v>
      </c>
    </row>
    <row r="407" spans="63:64">
      <c r="BK407" s="290" t="str">
        <f t="shared" si="6"/>
        <v>Dirección Artística</v>
      </c>
      <c r="BL407" t="s">
        <v>849</v>
      </c>
    </row>
    <row r="408" spans="63:64">
      <c r="BK408" s="290" t="str">
        <f t="shared" si="6"/>
        <v>Tramoya</v>
      </c>
      <c r="BL408" s="290" t="s">
        <v>850</v>
      </c>
    </row>
    <row r="409" spans="63:64">
      <c r="BK409" s="290" t="str">
        <f t="shared" si="6"/>
        <v>Informática</v>
      </c>
      <c r="BL409" t="s">
        <v>851</v>
      </c>
    </row>
    <row r="410" spans="63:64">
      <c r="BK410" s="290" t="str">
        <f t="shared" si="6"/>
        <v>Programación Y Mantenimiento De Sistemas</v>
      </c>
      <c r="BL410" t="s">
        <v>852</v>
      </c>
    </row>
    <row r="411" spans="63:64">
      <c r="BK411" s="290" t="str">
        <f t="shared" si="6"/>
        <v>Miscelaneos</v>
      </c>
      <c r="BL411" s="290" t="s">
        <v>853</v>
      </c>
    </row>
    <row r="412" spans="63:64">
      <c r="BK412" s="290" t="str">
        <f t="shared" si="6"/>
        <v>Conservación Medio Ambiente</v>
      </c>
      <c r="BL412" t="s">
        <v>854</v>
      </c>
    </row>
    <row r="413" spans="63:64">
      <c r="BK413" s="290" t="str">
        <f t="shared" si="6"/>
        <v>Evaluador De Proyectos</v>
      </c>
      <c r="BL413" s="290" t="s">
        <v>855</v>
      </c>
    </row>
    <row r="414" spans="63:64">
      <c r="BK414" s="290" t="str">
        <f t="shared" si="6"/>
        <v>Procesamiento De Productos Lácteos</v>
      </c>
      <c r="BL414" t="s">
        <v>856</v>
      </c>
    </row>
    <row r="415" spans="63:64">
      <c r="BK415" s="290" t="str">
        <f t="shared" si="6"/>
        <v>Administración Y Recreación</v>
      </c>
      <c r="BL415" t="s">
        <v>857</v>
      </c>
    </row>
    <row r="416" spans="63:64">
      <c r="BK416" s="290" t="str">
        <f t="shared" si="6"/>
        <v>Actividades De Asistencia Y Socorro</v>
      </c>
      <c r="BL416" s="290" t="s">
        <v>858</v>
      </c>
    </row>
    <row r="417" spans="63:64">
      <c r="BK417" s="290" t="str">
        <f t="shared" si="6"/>
        <v>Operaciones Portuarias</v>
      </c>
      <c r="BL417" t="s">
        <v>859</v>
      </c>
    </row>
    <row r="418" spans="63:64">
      <c r="BK418" s="290" t="str">
        <f t="shared" si="6"/>
        <v>Hidrooceonografía</v>
      </c>
      <c r="BL418" t="s">
        <v>860</v>
      </c>
    </row>
    <row r="419" spans="63:64">
      <c r="BK419" s="290" t="str">
        <f t="shared" si="6"/>
        <v>Epidemiología En Malaria</v>
      </c>
      <c r="BL419" t="s">
        <v>861</v>
      </c>
    </row>
    <row r="420" spans="63:64">
      <c r="BK420" s="290" t="str">
        <f t="shared" si="6"/>
        <v>Prevencion De Enfermedades Endemicas</v>
      </c>
      <c r="BL420" s="290" t="s">
        <v>862</v>
      </c>
    </row>
    <row r="421" spans="63:64">
      <c r="BK421" s="290" t="str">
        <f t="shared" si="6"/>
        <v>Aedes Aegypti</v>
      </c>
      <c r="BL421" s="290" t="s">
        <v>863</v>
      </c>
    </row>
    <row r="422" spans="63:64">
      <c r="BK422" s="290" t="str">
        <f t="shared" si="6"/>
        <v>Epidemiología En Oncocercosis</v>
      </c>
      <c r="BL422" t="s">
        <v>864</v>
      </c>
    </row>
    <row r="423" spans="63:64">
      <c r="BK423" s="290" t="str">
        <f t="shared" si="6"/>
        <v>Entomología En Oncocercosis</v>
      </c>
      <c r="BL423" t="s">
        <v>865</v>
      </c>
    </row>
    <row r="424" spans="63:64">
      <c r="BK424" s="290" t="str">
        <f t="shared" si="6"/>
        <v>Cooperación Técnica</v>
      </c>
      <c r="BL424" t="s">
        <v>866</v>
      </c>
    </row>
    <row r="425" spans="63:64">
      <c r="BK425" s="290" t="str">
        <f t="shared" si="6"/>
        <v>Instrucción</v>
      </c>
      <c r="BL425" t="s">
        <v>867</v>
      </c>
    </row>
    <row r="426" spans="63:64">
      <c r="BK426" s="290" t="str">
        <f t="shared" si="6"/>
        <v>Ventas</v>
      </c>
      <c r="BL426" s="290" t="s">
        <v>868</v>
      </c>
    </row>
    <row r="427" spans="63:64">
      <c r="BK427" s="290" t="str">
        <f t="shared" si="6"/>
        <v>Documentación Técnica</v>
      </c>
      <c r="BL427" t="s">
        <v>869</v>
      </c>
    </row>
    <row r="428" spans="63:64">
      <c r="BK428" s="290" t="str">
        <f t="shared" si="6"/>
        <v>Medicina En Guardia Y Turno</v>
      </c>
      <c r="BL428" s="290" t="s">
        <v>870</v>
      </c>
    </row>
    <row r="429" spans="63:64">
      <c r="BK429" s="290" t="str">
        <f t="shared" si="6"/>
        <v>Ortesis</v>
      </c>
      <c r="BL429" s="290" t="s">
        <v>871</v>
      </c>
    </row>
    <row r="430" spans="63:64">
      <c r="BK430" s="290" t="str">
        <f t="shared" si="6"/>
        <v>Operaciones Marítimas</v>
      </c>
      <c r="BL430" t="s">
        <v>872</v>
      </c>
    </row>
    <row r="431" spans="63:64">
      <c r="BK431" s="290" t="str">
        <f t="shared" si="6"/>
        <v>Torno</v>
      </c>
      <c r="BL431" s="290" t="s">
        <v>873</v>
      </c>
    </row>
    <row r="432" spans="63:64">
      <c r="BK432" s="290" t="str">
        <f t="shared" si="6"/>
        <v>Promoción Ocupacional</v>
      </c>
      <c r="BL432" t="s">
        <v>874</v>
      </c>
    </row>
    <row r="433" spans="63:64">
      <c r="BK433" s="290" t="str">
        <f t="shared" si="6"/>
        <v>Cooperativismo</v>
      </c>
      <c r="BL433" s="290" t="s">
        <v>875</v>
      </c>
    </row>
    <row r="434" spans="63:64">
      <c r="BK434" s="290" t="str">
        <f t="shared" si="6"/>
        <v>Socio Economía</v>
      </c>
      <c r="BL434" t="s">
        <v>876</v>
      </c>
    </row>
    <row r="435" spans="63:64">
      <c r="BK435" s="290" t="str">
        <f t="shared" si="6"/>
        <v>Genética</v>
      </c>
      <c r="BL435" t="s">
        <v>877</v>
      </c>
    </row>
    <row r="436" spans="63:64">
      <c r="BK436" s="290" t="str">
        <f t="shared" si="6"/>
        <v>Programación</v>
      </c>
      <c r="BL436" t="s">
        <v>878</v>
      </c>
    </row>
    <row r="437" spans="63:64">
      <c r="BK437" s="290" t="str">
        <f t="shared" si="6"/>
        <v>Comercialización</v>
      </c>
      <c r="BL437" t="s">
        <v>879</v>
      </c>
    </row>
    <row r="438" spans="63:64">
      <c r="BK438" s="290" t="str">
        <f t="shared" si="6"/>
        <v>Control De Calidad</v>
      </c>
      <c r="BL438" s="290" t="s">
        <v>880</v>
      </c>
    </row>
    <row r="439" spans="63:64">
      <c r="BK439" s="290" t="str">
        <f t="shared" si="6"/>
        <v>Fiscalización</v>
      </c>
      <c r="BL439" t="s">
        <v>881</v>
      </c>
    </row>
    <row r="440" spans="63:64">
      <c r="BK440" s="290" t="str">
        <f t="shared" si="6"/>
        <v>Electromecánica</v>
      </c>
      <c r="BL440" t="s">
        <v>882</v>
      </c>
    </row>
    <row r="441" spans="63:64">
      <c r="BK441" s="290" t="str">
        <f t="shared" si="6"/>
        <v>Agrimensura</v>
      </c>
      <c r="BL441" s="290" t="s">
        <v>883</v>
      </c>
    </row>
    <row r="442" spans="63:64">
      <c r="BK442" s="290" t="str">
        <f t="shared" si="6"/>
        <v>Enfermería Auxiliar</v>
      </c>
      <c r="BL442" t="s">
        <v>884</v>
      </c>
    </row>
    <row r="443" spans="63:64">
      <c r="BK443" s="290" t="str">
        <f t="shared" si="6"/>
        <v>Mantenimiento De Equipo Nuclear</v>
      </c>
      <c r="BL443" s="290" t="s">
        <v>885</v>
      </c>
    </row>
    <row r="444" spans="63:64">
      <c r="BK444" s="290" t="str">
        <f t="shared" si="6"/>
        <v>Decoración</v>
      </c>
      <c r="BL444" t="s">
        <v>886</v>
      </c>
    </row>
    <row r="445" spans="63:64">
      <c r="BK445" s="290" t="str">
        <f t="shared" si="6"/>
        <v>Instalación Y Mantenimiento De Líneas Teleg. Y Telef.</v>
      </c>
      <c r="BL445" t="s">
        <v>887</v>
      </c>
    </row>
    <row r="446" spans="63:64">
      <c r="BK446" s="290" t="str">
        <f t="shared" si="6"/>
        <v>Servicio De Alimentos</v>
      </c>
      <c r="BL446" s="290" t="s">
        <v>888</v>
      </c>
    </row>
    <row r="447" spans="63:64">
      <c r="BK447" s="290" t="str">
        <f t="shared" si="6"/>
        <v>Análisis Clínico</v>
      </c>
      <c r="BL447" t="s">
        <v>889</v>
      </c>
    </row>
    <row r="448" spans="63:64">
      <c r="BK448" s="290" t="str">
        <f t="shared" si="6"/>
        <v>Control De Vehículos, Combustibles Y Lubricantes</v>
      </c>
      <c r="BL448" t="s">
        <v>890</v>
      </c>
    </row>
    <row r="449" spans="63:64">
      <c r="BK449" s="290" t="str">
        <f t="shared" si="6"/>
        <v>Encuadernación</v>
      </c>
      <c r="BL449" t="s">
        <v>891</v>
      </c>
    </row>
    <row r="450" spans="63:64">
      <c r="BK450" s="290" t="str">
        <f t="shared" ref="BK450:BK483" si="7">PROPER(BL450)</f>
        <v>Linotipia</v>
      </c>
      <c r="BL450" s="290" t="s">
        <v>892</v>
      </c>
    </row>
    <row r="451" spans="63:64">
      <c r="BK451" s="290" t="str">
        <f t="shared" si="7"/>
        <v>Bioterio</v>
      </c>
      <c r="BL451" s="290" t="s">
        <v>893</v>
      </c>
    </row>
    <row r="452" spans="63:64">
      <c r="BK452" s="290" t="str">
        <f t="shared" si="7"/>
        <v>Análisis Químico</v>
      </c>
      <c r="BL452" t="s">
        <v>894</v>
      </c>
    </row>
    <row r="453" spans="63:64">
      <c r="BK453" s="290" t="str">
        <f t="shared" si="7"/>
        <v>Administración Hacendaria</v>
      </c>
      <c r="BL453" t="s">
        <v>895</v>
      </c>
    </row>
    <row r="454" spans="63:64">
      <c r="BK454" s="290" t="str">
        <f t="shared" si="7"/>
        <v>Zoonosis</v>
      </c>
      <c r="BL454" s="290" t="s">
        <v>896</v>
      </c>
    </row>
    <row r="455" spans="63:64">
      <c r="BK455" s="290" t="str">
        <f t="shared" si="7"/>
        <v>Hidrocarburos</v>
      </c>
      <c r="BL455" s="290" t="s">
        <v>897</v>
      </c>
    </row>
    <row r="456" spans="63:64">
      <c r="BK456" s="290" t="str">
        <f t="shared" si="7"/>
        <v>Aplicaciones Nucleares</v>
      </c>
      <c r="BL456" s="290" t="s">
        <v>898</v>
      </c>
    </row>
    <row r="457" spans="63:64">
      <c r="BK457" s="290" t="str">
        <f t="shared" si="7"/>
        <v>Protección Radiológica</v>
      </c>
      <c r="BL457" t="s">
        <v>899</v>
      </c>
    </row>
    <row r="458" spans="63:64">
      <c r="BK458" s="290" t="str">
        <f t="shared" si="7"/>
        <v>Inspección De Maquinaria Y Equipo</v>
      </c>
      <c r="BL458" t="s">
        <v>900</v>
      </c>
    </row>
    <row r="459" spans="63:64">
      <c r="BK459" s="290" t="str">
        <f t="shared" si="7"/>
        <v>Fotografía Cartográfica</v>
      </c>
      <c r="BL459" t="s">
        <v>901</v>
      </c>
    </row>
    <row r="460" spans="63:64">
      <c r="BK460" s="290" t="str">
        <f t="shared" si="7"/>
        <v>Capacitación Técnico Pedagógica</v>
      </c>
      <c r="BL460" t="s">
        <v>902</v>
      </c>
    </row>
    <row r="461" spans="63:64">
      <c r="BK461" s="290" t="str">
        <f t="shared" si="7"/>
        <v>Control De La Propiedad</v>
      </c>
      <c r="BL461" s="290" t="s">
        <v>903</v>
      </c>
    </row>
    <row r="462" spans="63:64">
      <c r="BK462" s="290" t="str">
        <f t="shared" si="7"/>
        <v>Mantenimiento De Maquinaria Industrial</v>
      </c>
      <c r="BL462" s="290" t="s">
        <v>904</v>
      </c>
    </row>
    <row r="463" spans="63:64">
      <c r="BK463" s="290" t="str">
        <f t="shared" si="7"/>
        <v>Impresiones Fiscales</v>
      </c>
      <c r="BL463" s="290" t="s">
        <v>905</v>
      </c>
    </row>
    <row r="464" spans="63:64">
      <c r="BK464" s="290" t="str">
        <f t="shared" si="7"/>
        <v>Seguridad</v>
      </c>
      <c r="BL464" s="290" t="s">
        <v>906</v>
      </c>
    </row>
    <row r="465" spans="63:64">
      <c r="BK465" s="290" t="str">
        <f t="shared" si="7"/>
        <v>Lingüística</v>
      </c>
      <c r="BL465" t="s">
        <v>907</v>
      </c>
    </row>
    <row r="466" spans="63:64">
      <c r="BK466" s="290" t="str">
        <f t="shared" si="7"/>
        <v>Operación De Ascensores</v>
      </c>
      <c r="BL466" s="290" t="s">
        <v>908</v>
      </c>
    </row>
    <row r="467" spans="63:64">
      <c r="BK467" s="290" t="str">
        <f t="shared" si="7"/>
        <v>Neurofisiología</v>
      </c>
      <c r="BL467" s="290" t="s">
        <v>909</v>
      </c>
    </row>
    <row r="468" spans="63:64">
      <c r="BK468" s="290" t="str">
        <f t="shared" si="7"/>
        <v>Neonatología</v>
      </c>
      <c r="BL468" s="290" t="s">
        <v>910</v>
      </c>
    </row>
    <row r="469" spans="63:64">
      <c r="BK469" s="290" t="str">
        <f t="shared" si="7"/>
        <v>Orientación Metodológica</v>
      </c>
      <c r="BL469" t="s">
        <v>911</v>
      </c>
    </row>
    <row r="470" spans="63:64">
      <c r="BK470" s="290" t="str">
        <f t="shared" si="7"/>
        <v>Coordinación Técnica</v>
      </c>
      <c r="BL470" t="s">
        <v>912</v>
      </c>
    </row>
    <row r="471" spans="63:64">
      <c r="BK471" s="290" t="str">
        <f t="shared" si="7"/>
        <v>Sociolingüística</v>
      </c>
      <c r="BL471" t="s">
        <v>913</v>
      </c>
    </row>
    <row r="472" spans="63:64">
      <c r="BK472" s="290" t="str">
        <f t="shared" si="7"/>
        <v>Cuidados Intensivos</v>
      </c>
      <c r="BL472" s="290" t="s">
        <v>914</v>
      </c>
    </row>
    <row r="473" spans="63:64">
      <c r="BK473" s="290" t="str">
        <f t="shared" si="7"/>
        <v>Diseño Gráfico</v>
      </c>
      <c r="BL473" t="s">
        <v>915</v>
      </c>
    </row>
    <row r="474" spans="63:64">
      <c r="BK474" s="290" t="str">
        <f t="shared" si="7"/>
        <v>Medicina Crítica Y Cuidados Intensivos Pediátricos</v>
      </c>
      <c r="BL474" t="s">
        <v>916</v>
      </c>
    </row>
    <row r="475" spans="63:64">
      <c r="BK475" s="290" t="str">
        <f t="shared" si="7"/>
        <v>Cirugía Oral Y Maxilofacial</v>
      </c>
      <c r="BL475" t="s">
        <v>917</v>
      </c>
    </row>
    <row r="476" spans="63:64">
      <c r="BK476" s="290" t="str">
        <f t="shared" si="7"/>
        <v>Infectología Pediátrica</v>
      </c>
      <c r="BL476" t="s">
        <v>918</v>
      </c>
    </row>
    <row r="477" spans="63:64">
      <c r="BK477" s="290" t="str">
        <f t="shared" si="7"/>
        <v>Nefrología Pediátrica</v>
      </c>
      <c r="BL477" s="290" t="s">
        <v>919</v>
      </c>
    </row>
    <row r="478" spans="63:64">
      <c r="BK478" s="290" t="str">
        <f t="shared" si="7"/>
        <v>Quimico-Biologo</v>
      </c>
      <c r="BL478" s="290" t="s">
        <v>920</v>
      </c>
    </row>
    <row r="479" spans="63:64">
      <c r="BK479" s="290" t="str">
        <f t="shared" si="7"/>
        <v>Hemato-Oncología Pediátrica</v>
      </c>
      <c r="BL479" s="290" t="s">
        <v>921</v>
      </c>
    </row>
    <row r="480" spans="63:64">
      <c r="BK480" s="290" t="str">
        <f t="shared" si="7"/>
        <v>Psiquiatría Infanto-Juvenil</v>
      </c>
      <c r="BL480" s="290" t="s">
        <v>922</v>
      </c>
    </row>
    <row r="481" spans="63:64">
      <c r="BK481" s="290" t="str">
        <f t="shared" si="7"/>
        <v>Neurología Pediátrica</v>
      </c>
      <c r="BL481" s="290" t="s">
        <v>923</v>
      </c>
    </row>
    <row r="482" spans="63:64">
      <c r="BK482" s="290" t="str">
        <f t="shared" si="7"/>
        <v>Telecomunicaciones</v>
      </c>
      <c r="BL482" s="290" t="s">
        <v>924</v>
      </c>
    </row>
    <row r="483" spans="63:64">
      <c r="BK483" s="290" t="str">
        <f t="shared" si="7"/>
        <v>Terapia Respiratoria</v>
      </c>
      <c r="BL483" t="s">
        <v>925</v>
      </c>
    </row>
  </sheetData>
  <sheetProtection password="C680" sheet="1" objects="1"/>
  <protectedRanges>
    <protectedRange sqref="A1:L6" name="Rango1" securityDescriptor=""/>
  </protectedRanges>
  <mergeCells count="36">
    <mergeCell ref="A7:L7"/>
    <mergeCell ref="C9:F9"/>
    <mergeCell ref="G9:H9"/>
    <mergeCell ref="I9:K9"/>
    <mergeCell ref="C10:K10"/>
    <mergeCell ref="C11:K11"/>
    <mergeCell ref="C12:F12"/>
    <mergeCell ref="G12:H12"/>
    <mergeCell ref="I12:K12"/>
    <mergeCell ref="C13:F13"/>
    <mergeCell ref="G13:H13"/>
    <mergeCell ref="I13:K13"/>
    <mergeCell ref="C14:K14"/>
    <mergeCell ref="C15:F15"/>
    <mergeCell ref="G15:H15"/>
    <mergeCell ref="I15:K15"/>
    <mergeCell ref="C16:K16"/>
    <mergeCell ref="C17:I17"/>
    <mergeCell ref="C18:I18"/>
    <mergeCell ref="C19:F19"/>
    <mergeCell ref="G19:H19"/>
    <mergeCell ref="I19:K19"/>
    <mergeCell ref="B24:K24"/>
    <mergeCell ref="B25:C25"/>
    <mergeCell ref="D25:K25"/>
    <mergeCell ref="B26:C26"/>
    <mergeCell ref="D26:K26"/>
    <mergeCell ref="B31:C31"/>
    <mergeCell ref="D31:K31"/>
    <mergeCell ref="B32:C32"/>
    <mergeCell ref="D32:K32"/>
    <mergeCell ref="B33:C33"/>
    <mergeCell ref="D33:K33"/>
    <mergeCell ref="B34:C34"/>
    <mergeCell ref="D34:K34"/>
    <mergeCell ref="A1:L6"/>
  </mergeCells>
  <dataValidations count="5">
    <dataValidation type="list" allowBlank="1" showInputMessage="1" showErrorMessage="1" sqref="BK1 C18:I18">
      <formula1>$BK$1:$BK$483</formula1>
    </dataValidation>
    <dataValidation type="list" allowBlank="1" showInputMessage="1" showErrorMessage="1" sqref="C9:F9">
      <formula1>$BG$1:$BG$41</formula1>
    </dataValidation>
    <dataValidation type="list" allowBlank="1" showInputMessage="1" showErrorMessage="1" sqref="C13:F13">
      <formula1>$BH$1:$BH$4</formula1>
    </dataValidation>
    <dataValidation type="list" allowBlank="1" showInputMessage="1" showErrorMessage="1" sqref="I13:K13">
      <formula1>$BI$1:$BI$5</formula1>
    </dataValidation>
    <dataValidation type="list" allowBlank="1" showInputMessage="1" showErrorMessage="1" sqref="C17:I17">
      <formula1>$BJ$1:$BJ$372</formula1>
    </dataValidation>
  </dataValidations>
  <printOptions horizontalCentered="1" verticalCentered="1"/>
  <pageMargins left="0.238888888888889" right="0.238888888888889" top="0.416666666666667" bottom="0.460416666666667" header="0.30625" footer="0.30625"/>
  <pageSetup paperSize="5" scale="67" orientation="portrait" horizontalDpi="600"/>
  <headerFooter/>
  <rowBreaks count="1" manualBreakCount="1">
    <brk id="3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5"/>
  <sheetViews>
    <sheetView topLeftCell="A236" workbookViewId="0">
      <selection activeCell="A242" sqref="A242"/>
    </sheetView>
  </sheetViews>
  <sheetFormatPr defaultColWidth="9" defaultRowHeight="15" outlineLevelCol="1"/>
  <cols>
    <col min="1" max="1" width="37.7142857142857" customWidth="1"/>
    <col min="2" max="2" width="11.4285714285714" style="291"/>
    <col min="3" max="16384" width="11.4285714285714"/>
  </cols>
  <sheetData>
    <row r="1" spans="1:2">
      <c r="A1" t="s">
        <v>4</v>
      </c>
      <c r="B1" s="291">
        <v>1010</v>
      </c>
    </row>
    <row r="2" spans="1:2">
      <c r="A2" t="s">
        <v>9</v>
      </c>
      <c r="B2" s="291">
        <v>1011</v>
      </c>
    </row>
    <row r="3" spans="1:2">
      <c r="A3" t="s">
        <v>13</v>
      </c>
      <c r="B3" s="291">
        <v>1012</v>
      </c>
    </row>
    <row r="4" spans="1:2">
      <c r="A4" t="s">
        <v>17</v>
      </c>
      <c r="B4" s="291">
        <v>1013</v>
      </c>
    </row>
    <row r="5" spans="1:2">
      <c r="A5" t="s">
        <v>20</v>
      </c>
      <c r="B5" s="291">
        <v>1014</v>
      </c>
    </row>
    <row r="6" spans="1:2">
      <c r="A6" t="s">
        <v>24</v>
      </c>
      <c r="B6" s="291">
        <v>1015</v>
      </c>
    </row>
    <row r="7" spans="1:2">
      <c r="A7" t="s">
        <v>27</v>
      </c>
      <c r="B7" s="291">
        <v>1016</v>
      </c>
    </row>
    <row r="8" spans="1:2">
      <c r="A8" t="s">
        <v>32</v>
      </c>
      <c r="B8" s="291">
        <v>1017</v>
      </c>
    </row>
    <row r="9" spans="1:2">
      <c r="A9" t="s">
        <v>36</v>
      </c>
      <c r="B9" s="291">
        <v>1020</v>
      </c>
    </row>
    <row r="10" spans="1:2">
      <c r="A10" t="s">
        <v>40</v>
      </c>
      <c r="B10" s="291">
        <v>1021</v>
      </c>
    </row>
    <row r="11" spans="1:2">
      <c r="A11" t="s">
        <v>45</v>
      </c>
      <c r="B11" s="291">
        <v>1022</v>
      </c>
    </row>
    <row r="12" spans="1:2">
      <c r="A12" t="s">
        <v>50</v>
      </c>
      <c r="B12" s="291">
        <v>1023</v>
      </c>
    </row>
    <row r="13" spans="1:2">
      <c r="A13" t="s">
        <v>54</v>
      </c>
      <c r="B13" s="291">
        <v>1024</v>
      </c>
    </row>
    <row r="14" spans="1:2">
      <c r="A14" t="s">
        <v>59</v>
      </c>
      <c r="B14" s="291">
        <v>1025</v>
      </c>
    </row>
    <row r="15" spans="1:2">
      <c r="A15" t="s">
        <v>63</v>
      </c>
      <c r="B15" s="291">
        <v>1026</v>
      </c>
    </row>
    <row r="16" spans="1:2">
      <c r="A16" t="s">
        <v>69</v>
      </c>
      <c r="B16" s="291">
        <v>1027</v>
      </c>
    </row>
    <row r="17" spans="1:2">
      <c r="A17" t="s">
        <v>74</v>
      </c>
      <c r="B17" s="291">
        <v>1030</v>
      </c>
    </row>
    <row r="18" spans="1:2">
      <c r="A18" t="s">
        <v>79</v>
      </c>
      <c r="B18" s="291">
        <v>1031</v>
      </c>
    </row>
    <row r="19" spans="1:2">
      <c r="A19" t="s">
        <v>82</v>
      </c>
      <c r="B19" s="291">
        <v>1032</v>
      </c>
    </row>
    <row r="20" spans="1:2">
      <c r="A20" t="s">
        <v>85</v>
      </c>
      <c r="B20" s="291">
        <v>1033</v>
      </c>
    </row>
    <row r="21" spans="1:2">
      <c r="A21" t="s">
        <v>88</v>
      </c>
      <c r="B21" s="291">
        <v>1034</v>
      </c>
    </row>
    <row r="22" spans="1:2">
      <c r="A22" t="s">
        <v>91</v>
      </c>
      <c r="B22" s="291">
        <v>1035</v>
      </c>
    </row>
    <row r="23" spans="1:2">
      <c r="A23" t="s">
        <v>95</v>
      </c>
      <c r="B23" s="291">
        <v>1036</v>
      </c>
    </row>
    <row r="24" spans="1:2">
      <c r="A24" t="s">
        <v>99</v>
      </c>
      <c r="B24" s="291">
        <v>1037</v>
      </c>
    </row>
    <row r="25" spans="1:2">
      <c r="A25" t="s">
        <v>103</v>
      </c>
      <c r="B25" s="291">
        <v>1040</v>
      </c>
    </row>
    <row r="26" spans="1:2">
      <c r="A26" t="s">
        <v>106</v>
      </c>
      <c r="B26" s="291">
        <v>1041</v>
      </c>
    </row>
    <row r="27" spans="1:2">
      <c r="A27" t="s">
        <v>109</v>
      </c>
      <c r="B27" s="291">
        <v>1042</v>
      </c>
    </row>
    <row r="28" spans="1:2">
      <c r="A28" t="s">
        <v>112</v>
      </c>
      <c r="B28" s="291">
        <v>1043</v>
      </c>
    </row>
    <row r="29" spans="1:2">
      <c r="A29" t="s">
        <v>115</v>
      </c>
      <c r="B29" s="291">
        <v>1044</v>
      </c>
    </row>
    <row r="30" spans="1:2">
      <c r="A30" t="s">
        <v>119</v>
      </c>
      <c r="B30" s="291">
        <v>1045</v>
      </c>
    </row>
    <row r="31" spans="1:2">
      <c r="A31" t="s">
        <v>123</v>
      </c>
      <c r="B31" s="291">
        <v>1046</v>
      </c>
    </row>
    <row r="32" spans="1:2">
      <c r="A32" t="s">
        <v>127</v>
      </c>
      <c r="B32" s="291">
        <v>1047</v>
      </c>
    </row>
    <row r="33" spans="1:2">
      <c r="A33" t="s">
        <v>131</v>
      </c>
      <c r="B33" s="291">
        <v>1060</v>
      </c>
    </row>
    <row r="34" spans="1:2">
      <c r="A34" t="s">
        <v>134</v>
      </c>
      <c r="B34" s="291">
        <v>1061</v>
      </c>
    </row>
    <row r="35" spans="1:2">
      <c r="A35" t="s">
        <v>137</v>
      </c>
      <c r="B35" s="291">
        <v>1062</v>
      </c>
    </row>
    <row r="36" spans="1:2">
      <c r="A36" t="s">
        <v>140</v>
      </c>
      <c r="B36" s="291">
        <v>1063</v>
      </c>
    </row>
    <row r="37" spans="1:2">
      <c r="A37" t="s">
        <v>143</v>
      </c>
      <c r="B37" s="291">
        <v>1064</v>
      </c>
    </row>
    <row r="38" spans="1:2">
      <c r="A38" t="s">
        <v>146</v>
      </c>
      <c r="B38" s="291">
        <v>1065</v>
      </c>
    </row>
    <row r="39" spans="1:2">
      <c r="A39" t="s">
        <v>149</v>
      </c>
      <c r="B39" s="291">
        <v>1066</v>
      </c>
    </row>
    <row r="40" spans="1:2">
      <c r="A40" t="s">
        <v>152</v>
      </c>
      <c r="B40" s="291">
        <v>1067</v>
      </c>
    </row>
    <row r="41" spans="1:2">
      <c r="A41" t="s">
        <v>154</v>
      </c>
      <c r="B41" s="291">
        <v>1070</v>
      </c>
    </row>
    <row r="42" spans="1:2">
      <c r="A42" t="s">
        <v>926</v>
      </c>
      <c r="B42" s="291">
        <v>1071</v>
      </c>
    </row>
    <row r="43" spans="1:2">
      <c r="A43" t="s">
        <v>927</v>
      </c>
      <c r="B43" s="291">
        <v>1072</v>
      </c>
    </row>
    <row r="44" spans="1:2">
      <c r="A44" t="s">
        <v>928</v>
      </c>
      <c r="B44" s="291">
        <v>1073</v>
      </c>
    </row>
    <row r="45" spans="1:2">
      <c r="A45" t="s">
        <v>929</v>
      </c>
      <c r="B45" s="291">
        <v>1074</v>
      </c>
    </row>
    <row r="46" spans="1:2">
      <c r="A46" t="s">
        <v>156</v>
      </c>
      <c r="B46" s="291">
        <v>1075</v>
      </c>
    </row>
    <row r="47" spans="1:2">
      <c r="A47" t="s">
        <v>158</v>
      </c>
      <c r="B47" s="291">
        <v>1076</v>
      </c>
    </row>
    <row r="48" spans="1:2">
      <c r="A48" t="s">
        <v>160</v>
      </c>
      <c r="B48" s="291">
        <v>1077</v>
      </c>
    </row>
    <row r="49" spans="1:2">
      <c r="A49" t="s">
        <v>162</v>
      </c>
      <c r="B49" s="291">
        <v>2010</v>
      </c>
    </row>
    <row r="50" spans="1:2">
      <c r="A50" t="s">
        <v>164</v>
      </c>
      <c r="B50" s="291">
        <v>2011</v>
      </c>
    </row>
    <row r="51" spans="1:2">
      <c r="A51" t="s">
        <v>166</v>
      </c>
      <c r="B51" s="291">
        <v>2012</v>
      </c>
    </row>
    <row r="52" spans="1:2">
      <c r="A52" t="s">
        <v>168</v>
      </c>
      <c r="B52" s="291">
        <v>2013</v>
      </c>
    </row>
    <row r="53" spans="1:2">
      <c r="A53" t="s">
        <v>170</v>
      </c>
      <c r="B53" s="291">
        <v>2014</v>
      </c>
    </row>
    <row r="54" spans="1:2">
      <c r="A54" t="s">
        <v>172</v>
      </c>
      <c r="B54" s="291">
        <v>2015</v>
      </c>
    </row>
    <row r="55" spans="1:2">
      <c r="A55" t="s">
        <v>174</v>
      </c>
      <c r="B55" s="291">
        <v>2016</v>
      </c>
    </row>
    <row r="56" spans="1:2">
      <c r="A56" t="s">
        <v>176</v>
      </c>
      <c r="B56" s="291">
        <v>2017</v>
      </c>
    </row>
    <row r="57" spans="1:2">
      <c r="A57" t="s">
        <v>178</v>
      </c>
      <c r="B57" s="291">
        <v>2020</v>
      </c>
    </row>
    <row r="58" spans="1:2">
      <c r="A58" t="s">
        <v>180</v>
      </c>
      <c r="B58" s="291">
        <v>2021</v>
      </c>
    </row>
    <row r="59" spans="1:2">
      <c r="A59" t="s">
        <v>182</v>
      </c>
      <c r="B59" s="291">
        <v>2022</v>
      </c>
    </row>
    <row r="60" spans="1:2">
      <c r="A60" t="s">
        <v>184</v>
      </c>
      <c r="B60" s="291">
        <v>2023</v>
      </c>
    </row>
    <row r="61" spans="1:2">
      <c r="A61" t="s">
        <v>186</v>
      </c>
      <c r="B61" s="291">
        <v>2024</v>
      </c>
    </row>
    <row r="62" spans="1:2">
      <c r="A62" t="s">
        <v>188</v>
      </c>
      <c r="B62" s="291">
        <v>2025</v>
      </c>
    </row>
    <row r="63" spans="1:2">
      <c r="A63" t="s">
        <v>190</v>
      </c>
      <c r="B63" s="291">
        <v>2026</v>
      </c>
    </row>
    <row r="64" spans="1:2">
      <c r="A64" t="s">
        <v>192</v>
      </c>
      <c r="B64" s="291">
        <v>2027</v>
      </c>
    </row>
    <row r="65" spans="1:2">
      <c r="A65" t="s">
        <v>194</v>
      </c>
      <c r="B65" s="291">
        <v>2030</v>
      </c>
    </row>
    <row r="66" spans="1:2">
      <c r="A66" t="s">
        <v>196</v>
      </c>
      <c r="B66" s="291">
        <v>2031</v>
      </c>
    </row>
    <row r="67" spans="1:2">
      <c r="A67" t="s">
        <v>198</v>
      </c>
      <c r="B67" s="291">
        <v>2032</v>
      </c>
    </row>
    <row r="68" spans="1:2">
      <c r="A68" t="s">
        <v>200</v>
      </c>
      <c r="B68" s="291">
        <v>2033</v>
      </c>
    </row>
    <row r="69" spans="1:2">
      <c r="A69" t="s">
        <v>202</v>
      </c>
      <c r="B69" s="291">
        <v>2034</v>
      </c>
    </row>
    <row r="70" spans="1:2">
      <c r="A70" t="s">
        <v>204</v>
      </c>
      <c r="B70" s="291">
        <v>2035</v>
      </c>
    </row>
    <row r="71" spans="1:2">
      <c r="A71" t="s">
        <v>206</v>
      </c>
      <c r="B71" s="291">
        <v>2036</v>
      </c>
    </row>
    <row r="72" spans="1:2">
      <c r="A72" t="s">
        <v>208</v>
      </c>
      <c r="B72" s="291">
        <v>2037</v>
      </c>
    </row>
    <row r="73" spans="1:2">
      <c r="A73" t="s">
        <v>210</v>
      </c>
      <c r="B73" s="291">
        <v>2060</v>
      </c>
    </row>
    <row r="74" spans="1:2">
      <c r="A74" t="s">
        <v>212</v>
      </c>
      <c r="B74" s="291">
        <v>2061</v>
      </c>
    </row>
    <row r="75" spans="1:2">
      <c r="A75" t="s">
        <v>214</v>
      </c>
      <c r="B75" s="291">
        <v>2062</v>
      </c>
    </row>
    <row r="76" spans="1:2">
      <c r="A76" t="s">
        <v>216</v>
      </c>
      <c r="B76" s="291">
        <v>2063</v>
      </c>
    </row>
    <row r="77" spans="1:2">
      <c r="A77" t="s">
        <v>218</v>
      </c>
      <c r="B77" s="291">
        <v>2064</v>
      </c>
    </row>
    <row r="78" spans="1:2">
      <c r="A78" t="s">
        <v>220</v>
      </c>
      <c r="B78" s="291">
        <v>2065</v>
      </c>
    </row>
    <row r="79" spans="1:2">
      <c r="A79" t="s">
        <v>222</v>
      </c>
      <c r="B79" s="291">
        <v>2066</v>
      </c>
    </row>
    <row r="80" spans="1:2">
      <c r="A80" t="s">
        <v>224</v>
      </c>
      <c r="B80" s="291">
        <v>2067</v>
      </c>
    </row>
    <row r="81" spans="1:2">
      <c r="A81" t="s">
        <v>226</v>
      </c>
      <c r="B81" s="291">
        <v>2070</v>
      </c>
    </row>
    <row r="82" spans="1:2">
      <c r="A82" t="s">
        <v>228</v>
      </c>
      <c r="B82" s="291">
        <v>2071</v>
      </c>
    </row>
    <row r="83" spans="1:2">
      <c r="A83" t="s">
        <v>230</v>
      </c>
      <c r="B83" s="291">
        <v>2072</v>
      </c>
    </row>
    <row r="84" spans="1:2">
      <c r="A84" t="s">
        <v>232</v>
      </c>
      <c r="B84" s="291">
        <v>2073</v>
      </c>
    </row>
    <row r="85" spans="1:2">
      <c r="A85" t="s">
        <v>234</v>
      </c>
      <c r="B85" s="291">
        <v>2074</v>
      </c>
    </row>
    <row r="86" spans="1:2">
      <c r="A86" t="s">
        <v>236</v>
      </c>
      <c r="B86" s="291">
        <v>2075</v>
      </c>
    </row>
    <row r="87" spans="1:2">
      <c r="A87" t="s">
        <v>238</v>
      </c>
      <c r="B87" s="291">
        <v>2073</v>
      </c>
    </row>
    <row r="88" spans="1:2">
      <c r="A88" t="s">
        <v>240</v>
      </c>
      <c r="B88" s="291">
        <v>2077</v>
      </c>
    </row>
    <row r="89" spans="1:2">
      <c r="A89" t="s">
        <v>242</v>
      </c>
      <c r="B89" s="291">
        <v>3010</v>
      </c>
    </row>
    <row r="90" spans="1:2">
      <c r="A90" t="s">
        <v>244</v>
      </c>
      <c r="B90" s="291">
        <v>3011</v>
      </c>
    </row>
    <row r="91" spans="1:2">
      <c r="A91" t="s">
        <v>246</v>
      </c>
      <c r="B91" s="291">
        <v>3012</v>
      </c>
    </row>
    <row r="92" spans="1:2">
      <c r="A92" t="s">
        <v>248</v>
      </c>
      <c r="B92" s="291">
        <v>3013</v>
      </c>
    </row>
    <row r="93" spans="1:2">
      <c r="A93" t="s">
        <v>250</v>
      </c>
      <c r="B93" s="291">
        <v>3014</v>
      </c>
    </row>
    <row r="94" spans="1:2">
      <c r="A94" t="s">
        <v>252</v>
      </c>
      <c r="B94" s="291">
        <v>3015</v>
      </c>
    </row>
    <row r="95" spans="1:2">
      <c r="A95" t="s">
        <v>254</v>
      </c>
      <c r="B95" s="291">
        <v>3016</v>
      </c>
    </row>
    <row r="96" spans="1:2">
      <c r="A96" t="s">
        <v>256</v>
      </c>
      <c r="B96" s="291">
        <v>3017</v>
      </c>
    </row>
    <row r="97" spans="1:2">
      <c r="A97" t="s">
        <v>258</v>
      </c>
      <c r="B97" s="291">
        <v>3020</v>
      </c>
    </row>
    <row r="98" spans="1:2">
      <c r="A98" t="s">
        <v>260</v>
      </c>
      <c r="B98" s="291">
        <v>3021</v>
      </c>
    </row>
    <row r="99" spans="1:2">
      <c r="A99" t="s">
        <v>262</v>
      </c>
      <c r="B99" s="291">
        <v>3022</v>
      </c>
    </row>
    <row r="100" spans="1:2">
      <c r="A100" t="s">
        <v>264</v>
      </c>
      <c r="B100" s="291">
        <v>3023</v>
      </c>
    </row>
    <row r="101" spans="1:2">
      <c r="A101" t="s">
        <v>266</v>
      </c>
      <c r="B101" s="291">
        <v>3024</v>
      </c>
    </row>
    <row r="102" spans="1:2">
      <c r="A102" t="s">
        <v>268</v>
      </c>
      <c r="B102" s="291">
        <v>3025</v>
      </c>
    </row>
    <row r="103" spans="1:2">
      <c r="A103" t="s">
        <v>270</v>
      </c>
      <c r="B103" s="291">
        <v>3026</v>
      </c>
    </row>
    <row r="104" spans="1:2">
      <c r="A104" t="s">
        <v>272</v>
      </c>
      <c r="B104" s="291">
        <v>3027</v>
      </c>
    </row>
    <row r="105" spans="1:2">
      <c r="A105" t="s">
        <v>274</v>
      </c>
      <c r="B105" s="291">
        <v>3030</v>
      </c>
    </row>
    <row r="106" spans="1:2">
      <c r="A106" t="s">
        <v>276</v>
      </c>
      <c r="B106" s="291">
        <v>3031</v>
      </c>
    </row>
    <row r="107" spans="1:2">
      <c r="A107" t="s">
        <v>278</v>
      </c>
      <c r="B107" s="291">
        <v>3032</v>
      </c>
    </row>
    <row r="108" spans="1:2">
      <c r="A108" t="s">
        <v>280</v>
      </c>
      <c r="B108" s="291">
        <v>3033</v>
      </c>
    </row>
    <row r="109" spans="1:2">
      <c r="A109" t="s">
        <v>282</v>
      </c>
      <c r="B109" s="291">
        <v>3034</v>
      </c>
    </row>
    <row r="110" spans="1:2">
      <c r="A110" t="s">
        <v>284</v>
      </c>
      <c r="B110" s="291">
        <v>3035</v>
      </c>
    </row>
    <row r="111" spans="1:2">
      <c r="A111" t="s">
        <v>286</v>
      </c>
      <c r="B111" s="291">
        <v>3036</v>
      </c>
    </row>
    <row r="112" spans="1:2">
      <c r="A112" t="s">
        <v>288</v>
      </c>
      <c r="B112" s="291">
        <v>3037</v>
      </c>
    </row>
    <row r="113" spans="1:2">
      <c r="A113" t="s">
        <v>290</v>
      </c>
      <c r="B113" s="291">
        <v>3060</v>
      </c>
    </row>
    <row r="114" spans="1:2">
      <c r="A114" t="s">
        <v>292</v>
      </c>
      <c r="B114" s="291">
        <v>3061</v>
      </c>
    </row>
    <row r="115" spans="1:2">
      <c r="A115" t="s">
        <v>294</v>
      </c>
      <c r="B115" s="291">
        <v>3062</v>
      </c>
    </row>
    <row r="116" spans="1:2">
      <c r="A116" t="s">
        <v>296</v>
      </c>
      <c r="B116" s="291">
        <v>3063</v>
      </c>
    </row>
    <row r="117" spans="1:2">
      <c r="A117" t="s">
        <v>298</v>
      </c>
      <c r="B117" s="291">
        <v>3064</v>
      </c>
    </row>
    <row r="118" spans="1:2">
      <c r="A118" t="s">
        <v>300</v>
      </c>
      <c r="B118" s="291">
        <v>3065</v>
      </c>
    </row>
    <row r="119" spans="1:2">
      <c r="A119" t="s">
        <v>302</v>
      </c>
      <c r="B119" s="291">
        <v>3066</v>
      </c>
    </row>
    <row r="120" spans="1:2">
      <c r="A120" t="s">
        <v>304</v>
      </c>
      <c r="B120" s="291">
        <v>3067</v>
      </c>
    </row>
    <row r="121" spans="1:2">
      <c r="A121" t="s">
        <v>306</v>
      </c>
      <c r="B121" s="291">
        <v>3070</v>
      </c>
    </row>
    <row r="122" spans="1:2">
      <c r="A122" t="s">
        <v>308</v>
      </c>
      <c r="B122" s="291">
        <v>3071</v>
      </c>
    </row>
    <row r="123" spans="1:2">
      <c r="A123" t="s">
        <v>310</v>
      </c>
      <c r="B123" s="291">
        <v>3072</v>
      </c>
    </row>
    <row r="124" spans="1:2">
      <c r="A124" t="s">
        <v>312</v>
      </c>
      <c r="B124" s="291">
        <v>3073</v>
      </c>
    </row>
    <row r="125" spans="1:2">
      <c r="A125" t="s">
        <v>314</v>
      </c>
      <c r="B125" s="291">
        <v>3074</v>
      </c>
    </row>
    <row r="126" spans="1:2">
      <c r="A126" t="s">
        <v>316</v>
      </c>
      <c r="B126" s="291">
        <v>3075</v>
      </c>
    </row>
    <row r="127" spans="1:2">
      <c r="A127" t="s">
        <v>318</v>
      </c>
      <c r="B127" s="291">
        <v>3076</v>
      </c>
    </row>
    <row r="128" spans="1:2">
      <c r="A128" t="s">
        <v>320</v>
      </c>
      <c r="B128" s="291">
        <v>3077</v>
      </c>
    </row>
    <row r="129" spans="1:2">
      <c r="A129" t="s">
        <v>322</v>
      </c>
      <c r="B129" s="291">
        <v>4010</v>
      </c>
    </row>
    <row r="130" spans="1:2">
      <c r="A130" t="s">
        <v>324</v>
      </c>
      <c r="B130" s="291">
        <v>4011</v>
      </c>
    </row>
    <row r="131" spans="1:2">
      <c r="A131" t="s">
        <v>326</v>
      </c>
      <c r="B131" s="291">
        <v>4012</v>
      </c>
    </row>
    <row r="132" spans="1:2">
      <c r="A132" t="s">
        <v>328</v>
      </c>
      <c r="B132" s="291">
        <v>4013</v>
      </c>
    </row>
    <row r="133" spans="1:2">
      <c r="A133" t="s">
        <v>330</v>
      </c>
      <c r="B133" s="291">
        <v>4014</v>
      </c>
    </row>
    <row r="134" spans="1:2">
      <c r="A134" t="s">
        <v>332</v>
      </c>
      <c r="B134" s="291">
        <v>4015</v>
      </c>
    </row>
    <row r="135" spans="1:2">
      <c r="A135" t="s">
        <v>334</v>
      </c>
      <c r="B135" s="291">
        <v>4016</v>
      </c>
    </row>
    <row r="136" spans="1:2">
      <c r="A136" t="s">
        <v>336</v>
      </c>
      <c r="B136" s="291">
        <v>4017</v>
      </c>
    </row>
    <row r="137" spans="1:2">
      <c r="A137" t="s">
        <v>338</v>
      </c>
      <c r="B137" s="291">
        <v>4020</v>
      </c>
    </row>
    <row r="138" spans="1:2">
      <c r="A138" t="s">
        <v>340</v>
      </c>
      <c r="B138" s="291">
        <v>4021</v>
      </c>
    </row>
    <row r="139" spans="1:2">
      <c r="A139" t="s">
        <v>342</v>
      </c>
      <c r="B139" s="291">
        <v>4022</v>
      </c>
    </row>
    <row r="140" spans="1:2">
      <c r="A140" t="s">
        <v>344</v>
      </c>
      <c r="B140" s="291">
        <v>4023</v>
      </c>
    </row>
    <row r="141" spans="1:2">
      <c r="A141" t="s">
        <v>346</v>
      </c>
      <c r="B141" s="291">
        <v>4024</v>
      </c>
    </row>
    <row r="142" spans="1:2">
      <c r="A142" t="s">
        <v>348</v>
      </c>
      <c r="B142" s="291">
        <v>4025</v>
      </c>
    </row>
    <row r="143" spans="1:2">
      <c r="A143" t="s">
        <v>350</v>
      </c>
      <c r="B143" s="291">
        <v>4026</v>
      </c>
    </row>
    <row r="144" spans="1:2">
      <c r="A144" t="s">
        <v>352</v>
      </c>
      <c r="B144" s="291">
        <v>4027</v>
      </c>
    </row>
    <row r="145" spans="1:2">
      <c r="A145" t="s">
        <v>354</v>
      </c>
      <c r="B145" s="291">
        <v>4030</v>
      </c>
    </row>
    <row r="146" spans="1:2">
      <c r="A146" t="s">
        <v>356</v>
      </c>
      <c r="B146" s="291">
        <v>4031</v>
      </c>
    </row>
    <row r="147" spans="1:2">
      <c r="A147" t="s">
        <v>358</v>
      </c>
      <c r="B147" s="291">
        <v>4032</v>
      </c>
    </row>
    <row r="148" spans="1:2">
      <c r="A148" t="s">
        <v>360</v>
      </c>
      <c r="B148" s="291">
        <v>4033</v>
      </c>
    </row>
    <row r="149" spans="1:2">
      <c r="A149" t="s">
        <v>362</v>
      </c>
      <c r="B149" s="291">
        <v>4034</v>
      </c>
    </row>
    <row r="150" spans="1:2">
      <c r="A150" t="s">
        <v>364</v>
      </c>
      <c r="B150" s="291">
        <v>4035</v>
      </c>
    </row>
    <row r="151" spans="1:2">
      <c r="A151" t="s">
        <v>366</v>
      </c>
      <c r="B151" s="291">
        <v>4036</v>
      </c>
    </row>
    <row r="152" spans="1:2">
      <c r="A152" t="s">
        <v>368</v>
      </c>
      <c r="B152" s="291">
        <v>4037</v>
      </c>
    </row>
    <row r="153" spans="1:2">
      <c r="A153" t="s">
        <v>370</v>
      </c>
      <c r="B153" s="291">
        <v>4060</v>
      </c>
    </row>
    <row r="154" spans="1:2">
      <c r="A154" t="s">
        <v>372</v>
      </c>
      <c r="B154" s="291">
        <v>4061</v>
      </c>
    </row>
    <row r="155" spans="1:2">
      <c r="A155" t="s">
        <v>374</v>
      </c>
      <c r="B155" s="291">
        <v>4062</v>
      </c>
    </row>
    <row r="156" spans="1:2">
      <c r="A156" t="s">
        <v>376</v>
      </c>
      <c r="B156" s="291">
        <v>4063</v>
      </c>
    </row>
    <row r="157" spans="1:2">
      <c r="A157" t="s">
        <v>378</v>
      </c>
      <c r="B157" s="291">
        <v>4064</v>
      </c>
    </row>
    <row r="158" spans="1:2">
      <c r="A158" t="s">
        <v>380</v>
      </c>
      <c r="B158" s="291">
        <v>4065</v>
      </c>
    </row>
    <row r="159" spans="1:2">
      <c r="A159" t="s">
        <v>382</v>
      </c>
      <c r="B159" s="291">
        <v>4066</v>
      </c>
    </row>
    <row r="160" spans="1:2">
      <c r="A160" t="s">
        <v>384</v>
      </c>
      <c r="B160" s="291">
        <v>4067</v>
      </c>
    </row>
    <row r="161" spans="1:2">
      <c r="A161" t="s">
        <v>386</v>
      </c>
      <c r="B161" s="291">
        <v>4070</v>
      </c>
    </row>
    <row r="162" spans="1:2">
      <c r="A162" t="s">
        <v>388</v>
      </c>
      <c r="B162" s="291">
        <v>4071</v>
      </c>
    </row>
    <row r="163" spans="1:2">
      <c r="A163" t="s">
        <v>390</v>
      </c>
      <c r="B163" s="291">
        <v>4072</v>
      </c>
    </row>
    <row r="164" spans="1:2">
      <c r="A164" t="s">
        <v>392</v>
      </c>
      <c r="B164" s="291">
        <v>4073</v>
      </c>
    </row>
    <row r="165" spans="1:2">
      <c r="A165" t="s">
        <v>394</v>
      </c>
      <c r="B165" s="291">
        <v>4074</v>
      </c>
    </row>
    <row r="166" spans="1:2">
      <c r="A166" t="s">
        <v>396</v>
      </c>
      <c r="B166" s="291">
        <v>4075</v>
      </c>
    </row>
    <row r="167" spans="1:2">
      <c r="A167" t="s">
        <v>398</v>
      </c>
      <c r="B167" s="291">
        <v>4076</v>
      </c>
    </row>
    <row r="168" spans="1:2">
      <c r="A168" t="s">
        <v>400</v>
      </c>
      <c r="B168" s="291">
        <v>4077</v>
      </c>
    </row>
    <row r="169" spans="1:2">
      <c r="A169" t="s">
        <v>402</v>
      </c>
      <c r="B169" s="291">
        <v>4080</v>
      </c>
    </row>
    <row r="170" spans="1:2">
      <c r="A170" t="s">
        <v>404</v>
      </c>
      <c r="B170" s="291">
        <v>4081</v>
      </c>
    </row>
    <row r="171" spans="1:2">
      <c r="A171" t="s">
        <v>406</v>
      </c>
      <c r="B171" s="291">
        <v>4082</v>
      </c>
    </row>
    <row r="172" spans="1:2">
      <c r="A172" t="s">
        <v>408</v>
      </c>
      <c r="B172" s="291">
        <v>4083</v>
      </c>
    </row>
    <row r="173" spans="1:2">
      <c r="A173" t="s">
        <v>410</v>
      </c>
      <c r="B173" s="291">
        <v>4084</v>
      </c>
    </row>
    <row r="174" spans="1:2">
      <c r="A174" t="s">
        <v>412</v>
      </c>
      <c r="B174" s="291">
        <v>4085</v>
      </c>
    </row>
    <row r="175" spans="1:2">
      <c r="A175" t="s">
        <v>414</v>
      </c>
      <c r="B175" s="291">
        <v>4086</v>
      </c>
    </row>
    <row r="176" spans="1:2">
      <c r="A176" t="s">
        <v>416</v>
      </c>
      <c r="B176" s="291">
        <v>4087</v>
      </c>
    </row>
    <row r="177" spans="1:2">
      <c r="A177" t="s">
        <v>418</v>
      </c>
      <c r="B177" s="291">
        <v>4110</v>
      </c>
    </row>
    <row r="178" spans="1:2">
      <c r="A178" t="s">
        <v>420</v>
      </c>
      <c r="B178" s="291">
        <v>4120</v>
      </c>
    </row>
    <row r="179" spans="1:2">
      <c r="A179" t="s">
        <v>422</v>
      </c>
      <c r="B179" s="291">
        <v>4210</v>
      </c>
    </row>
    <row r="180" spans="1:2">
      <c r="A180" t="s">
        <v>424</v>
      </c>
      <c r="B180" s="291">
        <v>4220</v>
      </c>
    </row>
    <row r="181" spans="1:2">
      <c r="A181" t="s">
        <v>426</v>
      </c>
      <c r="B181" s="291">
        <v>4230</v>
      </c>
    </row>
    <row r="182" spans="1:2">
      <c r="A182" t="s">
        <v>428</v>
      </c>
      <c r="B182" s="291">
        <v>4240</v>
      </c>
    </row>
    <row r="183" spans="1:2">
      <c r="A183" t="s">
        <v>430</v>
      </c>
      <c r="B183" s="291">
        <v>4250</v>
      </c>
    </row>
    <row r="184" spans="1:2">
      <c r="A184" t="s">
        <v>432</v>
      </c>
      <c r="B184" s="291">
        <v>5010</v>
      </c>
    </row>
    <row r="185" spans="1:2">
      <c r="A185" t="s">
        <v>434</v>
      </c>
      <c r="B185" s="291">
        <v>5011</v>
      </c>
    </row>
    <row r="186" spans="1:2">
      <c r="A186" t="s">
        <v>436</v>
      </c>
      <c r="B186" s="291">
        <v>5012</v>
      </c>
    </row>
    <row r="187" spans="1:2">
      <c r="A187" t="s">
        <v>438</v>
      </c>
      <c r="B187" s="291">
        <v>5013</v>
      </c>
    </row>
    <row r="188" spans="1:2">
      <c r="A188" t="s">
        <v>440</v>
      </c>
      <c r="B188" s="291">
        <v>5014</v>
      </c>
    </row>
    <row r="189" spans="1:2">
      <c r="A189" t="s">
        <v>442</v>
      </c>
      <c r="B189" s="291">
        <v>5015</v>
      </c>
    </row>
    <row r="190" spans="1:2">
      <c r="A190" t="s">
        <v>444</v>
      </c>
      <c r="B190" s="291">
        <v>5016</v>
      </c>
    </row>
    <row r="191" spans="1:2">
      <c r="A191" t="s">
        <v>446</v>
      </c>
      <c r="B191" s="291">
        <v>5017</v>
      </c>
    </row>
    <row r="192" spans="1:2">
      <c r="A192" t="s">
        <v>448</v>
      </c>
      <c r="B192" s="291">
        <v>5020</v>
      </c>
    </row>
    <row r="193" spans="1:2">
      <c r="A193" t="s">
        <v>450</v>
      </c>
      <c r="B193" s="291">
        <v>5021</v>
      </c>
    </row>
    <row r="194" spans="1:2">
      <c r="A194" t="s">
        <v>452</v>
      </c>
      <c r="B194" s="291">
        <v>5022</v>
      </c>
    </row>
    <row r="195" spans="1:2">
      <c r="A195" t="s">
        <v>454</v>
      </c>
      <c r="B195" s="291">
        <v>5023</v>
      </c>
    </row>
    <row r="196" spans="1:2">
      <c r="A196" t="s">
        <v>456</v>
      </c>
      <c r="B196" s="291">
        <v>5024</v>
      </c>
    </row>
    <row r="197" spans="1:2">
      <c r="A197" t="s">
        <v>458</v>
      </c>
      <c r="B197" s="291">
        <v>5025</v>
      </c>
    </row>
    <row r="198" spans="1:2">
      <c r="A198" t="s">
        <v>460</v>
      </c>
      <c r="B198" s="291">
        <v>5026</v>
      </c>
    </row>
    <row r="199" spans="1:2">
      <c r="A199" t="s">
        <v>462</v>
      </c>
      <c r="B199" s="291">
        <v>5027</v>
      </c>
    </row>
    <row r="200" spans="1:2">
      <c r="A200" t="s">
        <v>464</v>
      </c>
      <c r="B200" s="291">
        <v>5030</v>
      </c>
    </row>
    <row r="201" spans="1:2">
      <c r="A201" t="s">
        <v>466</v>
      </c>
      <c r="B201" s="291">
        <v>5031</v>
      </c>
    </row>
    <row r="202" spans="1:2">
      <c r="A202" t="s">
        <v>468</v>
      </c>
      <c r="B202" s="291">
        <v>5032</v>
      </c>
    </row>
    <row r="203" spans="1:2">
      <c r="A203" t="s">
        <v>470</v>
      </c>
      <c r="B203" s="291">
        <v>5033</v>
      </c>
    </row>
    <row r="204" spans="1:2">
      <c r="A204" t="s">
        <v>472</v>
      </c>
      <c r="B204" s="291">
        <v>5034</v>
      </c>
    </row>
    <row r="205" spans="1:2">
      <c r="A205" t="s">
        <v>474</v>
      </c>
      <c r="B205" s="291">
        <v>5035</v>
      </c>
    </row>
    <row r="206" spans="1:2">
      <c r="A206" t="s">
        <v>476</v>
      </c>
      <c r="B206" s="291">
        <v>5036</v>
      </c>
    </row>
    <row r="207" spans="1:2">
      <c r="A207" t="s">
        <v>478</v>
      </c>
      <c r="B207" s="291">
        <v>5037</v>
      </c>
    </row>
    <row r="208" spans="1:2">
      <c r="A208" t="s">
        <v>480</v>
      </c>
      <c r="B208" s="291">
        <v>5060</v>
      </c>
    </row>
    <row r="209" spans="1:2">
      <c r="A209" t="s">
        <v>482</v>
      </c>
      <c r="B209" s="291">
        <v>5061</v>
      </c>
    </row>
    <row r="210" spans="1:2">
      <c r="A210" t="s">
        <v>484</v>
      </c>
      <c r="B210" s="291">
        <v>5062</v>
      </c>
    </row>
    <row r="211" spans="1:2">
      <c r="A211" t="s">
        <v>486</v>
      </c>
      <c r="B211" s="291">
        <v>5063</v>
      </c>
    </row>
    <row r="212" spans="1:2">
      <c r="A212" t="s">
        <v>488</v>
      </c>
      <c r="B212" s="291">
        <v>5064</v>
      </c>
    </row>
    <row r="213" spans="1:2">
      <c r="A213" t="s">
        <v>490</v>
      </c>
      <c r="B213" s="291">
        <v>5065</v>
      </c>
    </row>
    <row r="214" spans="1:2">
      <c r="A214" t="s">
        <v>492</v>
      </c>
      <c r="B214" s="291">
        <v>5066</v>
      </c>
    </row>
    <row r="215" spans="1:2">
      <c r="A215" t="s">
        <v>494</v>
      </c>
      <c r="B215" s="291">
        <v>5067</v>
      </c>
    </row>
    <row r="216" spans="1:2">
      <c r="A216" t="s">
        <v>496</v>
      </c>
      <c r="B216" s="291">
        <v>5070</v>
      </c>
    </row>
    <row r="217" spans="1:2">
      <c r="A217" t="s">
        <v>498</v>
      </c>
      <c r="B217" s="291">
        <v>5071</v>
      </c>
    </row>
    <row r="218" spans="1:2">
      <c r="A218" t="s">
        <v>500</v>
      </c>
      <c r="B218" s="291">
        <v>5072</v>
      </c>
    </row>
    <row r="219" spans="1:2">
      <c r="A219" t="s">
        <v>502</v>
      </c>
      <c r="B219" s="291">
        <v>5073</v>
      </c>
    </row>
    <row r="220" spans="1:2">
      <c r="A220" t="s">
        <v>504</v>
      </c>
      <c r="B220" s="291">
        <v>5074</v>
      </c>
    </row>
    <row r="221" spans="1:2">
      <c r="A221" t="s">
        <v>506</v>
      </c>
      <c r="B221" s="291">
        <v>5075</v>
      </c>
    </row>
    <row r="222" spans="1:2">
      <c r="A222" t="s">
        <v>508</v>
      </c>
      <c r="B222" s="291">
        <v>5076</v>
      </c>
    </row>
    <row r="223" spans="1:2">
      <c r="A223" t="s">
        <v>510</v>
      </c>
      <c r="B223" s="291">
        <v>5077</v>
      </c>
    </row>
    <row r="224" spans="1:2">
      <c r="A224" t="s">
        <v>512</v>
      </c>
      <c r="B224" s="291">
        <v>5080</v>
      </c>
    </row>
    <row r="225" spans="1:2">
      <c r="A225" t="s">
        <v>514</v>
      </c>
      <c r="B225" s="291">
        <v>5081</v>
      </c>
    </row>
    <row r="226" spans="1:2">
      <c r="A226" t="s">
        <v>516</v>
      </c>
      <c r="B226" s="291">
        <v>5082</v>
      </c>
    </row>
    <row r="227" spans="1:2">
      <c r="A227" t="s">
        <v>518</v>
      </c>
      <c r="B227" s="291">
        <v>5083</v>
      </c>
    </row>
    <row r="228" spans="1:2">
      <c r="A228" t="s">
        <v>520</v>
      </c>
      <c r="B228" s="291">
        <v>5084</v>
      </c>
    </row>
    <row r="229" spans="1:2">
      <c r="A229" t="s">
        <v>522</v>
      </c>
      <c r="B229" s="291">
        <v>5085</v>
      </c>
    </row>
    <row r="230" spans="1:2">
      <c r="A230" t="s">
        <v>524</v>
      </c>
      <c r="B230" s="291">
        <v>5086</v>
      </c>
    </row>
    <row r="231" spans="1:2">
      <c r="A231" t="s">
        <v>526</v>
      </c>
      <c r="B231" s="291">
        <v>5087</v>
      </c>
    </row>
    <row r="232" spans="1:2">
      <c r="A232" t="s">
        <v>528</v>
      </c>
      <c r="B232" s="291">
        <v>6010</v>
      </c>
    </row>
    <row r="233" spans="1:2">
      <c r="A233" t="s">
        <v>530</v>
      </c>
      <c r="B233" s="291">
        <v>6020</v>
      </c>
    </row>
    <row r="234" spans="1:2">
      <c r="A234" t="s">
        <v>532</v>
      </c>
      <c r="B234" s="291">
        <v>6030</v>
      </c>
    </row>
    <row r="235" spans="1:2">
      <c r="A235" t="s">
        <v>534</v>
      </c>
      <c r="B235" s="291">
        <v>6040</v>
      </c>
    </row>
    <row r="236" spans="1:2">
      <c r="A236" t="s">
        <v>536</v>
      </c>
      <c r="B236" s="291">
        <v>6060</v>
      </c>
    </row>
    <row r="237" spans="1:2">
      <c r="A237" t="s">
        <v>538</v>
      </c>
      <c r="B237" s="291">
        <v>6090</v>
      </c>
    </row>
    <row r="238" spans="1:2">
      <c r="A238" t="s">
        <v>540</v>
      </c>
      <c r="B238" s="291">
        <v>6100</v>
      </c>
    </row>
    <row r="239" spans="1:2">
      <c r="A239" t="s">
        <v>542</v>
      </c>
      <c r="B239" s="291">
        <v>6200</v>
      </c>
    </row>
    <row r="240" spans="1:2">
      <c r="A240" t="s">
        <v>544</v>
      </c>
      <c r="B240" s="291">
        <v>6210</v>
      </c>
    </row>
    <row r="241" spans="1:2">
      <c r="A241" t="s">
        <v>546</v>
      </c>
      <c r="B241" s="291">
        <v>6220</v>
      </c>
    </row>
    <row r="242" spans="1:2">
      <c r="A242" s="290" t="s">
        <v>66</v>
      </c>
      <c r="B242" s="291">
        <v>6230</v>
      </c>
    </row>
    <row r="243" spans="1:2">
      <c r="A243" t="s">
        <v>549</v>
      </c>
      <c r="B243" s="291">
        <v>6240</v>
      </c>
    </row>
    <row r="244" spans="1:2">
      <c r="A244" t="s">
        <v>551</v>
      </c>
      <c r="B244" s="291">
        <v>7010</v>
      </c>
    </row>
    <row r="245" spans="1:2">
      <c r="A245" t="s">
        <v>553</v>
      </c>
      <c r="B245" s="291">
        <v>7011</v>
      </c>
    </row>
    <row r="246" spans="1:2">
      <c r="A246" t="s">
        <v>555</v>
      </c>
      <c r="B246" s="291">
        <v>7012</v>
      </c>
    </row>
    <row r="247" spans="1:2">
      <c r="A247" t="s">
        <v>557</v>
      </c>
      <c r="B247" s="291">
        <v>7013</v>
      </c>
    </row>
    <row r="248" spans="1:2">
      <c r="A248" t="s">
        <v>559</v>
      </c>
      <c r="B248" s="291">
        <v>7014</v>
      </c>
    </row>
    <row r="249" spans="1:2">
      <c r="A249" t="s">
        <v>561</v>
      </c>
      <c r="B249" s="291">
        <v>7015</v>
      </c>
    </row>
    <row r="250" spans="1:2">
      <c r="A250" t="s">
        <v>563</v>
      </c>
      <c r="B250" s="291">
        <v>7016</v>
      </c>
    </row>
    <row r="251" spans="1:2">
      <c r="A251" t="s">
        <v>565</v>
      </c>
      <c r="B251" s="291">
        <v>7017</v>
      </c>
    </row>
    <row r="252" spans="1:2">
      <c r="A252" t="s">
        <v>567</v>
      </c>
      <c r="B252" s="291">
        <v>7020</v>
      </c>
    </row>
    <row r="253" spans="1:2">
      <c r="A253" t="s">
        <v>569</v>
      </c>
      <c r="B253" s="291">
        <v>7021</v>
      </c>
    </row>
    <row r="254" spans="1:2">
      <c r="A254" t="s">
        <v>571</v>
      </c>
      <c r="B254" s="291">
        <v>7022</v>
      </c>
    </row>
    <row r="255" spans="1:2">
      <c r="A255" t="s">
        <v>573</v>
      </c>
      <c r="B255" s="291">
        <v>7023</v>
      </c>
    </row>
    <row r="256" spans="1:2">
      <c r="A256" t="s">
        <v>575</v>
      </c>
      <c r="B256" s="291">
        <v>7024</v>
      </c>
    </row>
    <row r="257" spans="1:2">
      <c r="A257" t="s">
        <v>577</v>
      </c>
      <c r="B257" s="291">
        <v>7025</v>
      </c>
    </row>
    <row r="258" spans="1:2">
      <c r="A258" t="s">
        <v>579</v>
      </c>
      <c r="B258" s="291">
        <v>7026</v>
      </c>
    </row>
    <row r="259" spans="1:2">
      <c r="A259" t="s">
        <v>581</v>
      </c>
      <c r="B259" s="291">
        <v>7027</v>
      </c>
    </row>
    <row r="260" spans="1:2">
      <c r="A260" t="s">
        <v>583</v>
      </c>
      <c r="B260" s="291">
        <v>7030</v>
      </c>
    </row>
    <row r="261" spans="1:2">
      <c r="A261" t="s">
        <v>585</v>
      </c>
      <c r="B261" s="291">
        <v>7031</v>
      </c>
    </row>
    <row r="262" spans="1:2">
      <c r="A262" t="s">
        <v>587</v>
      </c>
      <c r="B262" s="291">
        <v>7032</v>
      </c>
    </row>
    <row r="263" spans="1:2">
      <c r="A263" t="s">
        <v>589</v>
      </c>
      <c r="B263" s="291">
        <v>7033</v>
      </c>
    </row>
    <row r="264" spans="1:2">
      <c r="A264" t="s">
        <v>591</v>
      </c>
      <c r="B264" s="291">
        <v>7034</v>
      </c>
    </row>
    <row r="265" spans="1:2">
      <c r="A265" t="s">
        <v>593</v>
      </c>
      <c r="B265" s="291">
        <v>7035</v>
      </c>
    </row>
    <row r="266" spans="1:2">
      <c r="A266" t="s">
        <v>595</v>
      </c>
      <c r="B266" s="291">
        <v>7036</v>
      </c>
    </row>
    <row r="267" spans="1:2">
      <c r="A267" t="s">
        <v>597</v>
      </c>
      <c r="B267" s="291">
        <v>7037</v>
      </c>
    </row>
    <row r="268" spans="1:2">
      <c r="A268" t="s">
        <v>599</v>
      </c>
      <c r="B268" s="291">
        <v>7060</v>
      </c>
    </row>
    <row r="269" spans="1:2">
      <c r="A269" t="s">
        <v>601</v>
      </c>
      <c r="B269" s="291">
        <v>7061</v>
      </c>
    </row>
    <row r="270" spans="1:2">
      <c r="A270" t="s">
        <v>603</v>
      </c>
      <c r="B270" s="291">
        <v>7062</v>
      </c>
    </row>
    <row r="271" spans="1:2">
      <c r="A271" t="s">
        <v>605</v>
      </c>
      <c r="B271" s="291">
        <v>7063</v>
      </c>
    </row>
    <row r="272" spans="1:2">
      <c r="A272" t="s">
        <v>607</v>
      </c>
      <c r="B272" s="291">
        <v>7064</v>
      </c>
    </row>
    <row r="273" spans="1:2">
      <c r="A273" t="s">
        <v>609</v>
      </c>
      <c r="B273" s="291">
        <v>7065</v>
      </c>
    </row>
    <row r="274" spans="1:2">
      <c r="A274" t="s">
        <v>611</v>
      </c>
      <c r="B274" s="291">
        <v>7066</v>
      </c>
    </row>
    <row r="275" spans="1:2">
      <c r="A275" t="s">
        <v>613</v>
      </c>
      <c r="B275" s="291">
        <v>7067</v>
      </c>
    </row>
    <row r="276" spans="1:2">
      <c r="A276" t="s">
        <v>615</v>
      </c>
      <c r="B276" s="291">
        <v>7070</v>
      </c>
    </row>
    <row r="277" spans="1:2">
      <c r="A277" t="s">
        <v>617</v>
      </c>
      <c r="B277" s="291">
        <v>7071</v>
      </c>
    </row>
    <row r="278" spans="1:2">
      <c r="A278" t="s">
        <v>619</v>
      </c>
      <c r="B278" s="291">
        <v>7072</v>
      </c>
    </row>
    <row r="279" spans="1:2">
      <c r="A279" t="s">
        <v>621</v>
      </c>
      <c r="B279" s="291">
        <v>7073</v>
      </c>
    </row>
    <row r="280" spans="1:2">
      <c r="A280" t="s">
        <v>623</v>
      </c>
      <c r="B280" s="291">
        <v>7074</v>
      </c>
    </row>
    <row r="281" spans="1:2">
      <c r="A281" t="s">
        <v>625</v>
      </c>
      <c r="B281" s="291">
        <v>7075</v>
      </c>
    </row>
    <row r="282" spans="1:2">
      <c r="A282" t="s">
        <v>627</v>
      </c>
      <c r="B282" s="291">
        <v>7076</v>
      </c>
    </row>
    <row r="283" spans="1:2">
      <c r="A283" t="s">
        <v>629</v>
      </c>
      <c r="B283" s="291">
        <v>7077</v>
      </c>
    </row>
    <row r="284" spans="1:2">
      <c r="A284" t="s">
        <v>631</v>
      </c>
      <c r="B284" s="291">
        <v>8010</v>
      </c>
    </row>
    <row r="285" spans="1:2">
      <c r="A285" t="s">
        <v>633</v>
      </c>
      <c r="B285" s="291">
        <v>8011</v>
      </c>
    </row>
    <row r="286" spans="1:2">
      <c r="A286" t="s">
        <v>635</v>
      </c>
      <c r="B286" s="291">
        <v>8012</v>
      </c>
    </row>
    <row r="287" spans="1:2">
      <c r="A287" t="s">
        <v>637</v>
      </c>
      <c r="B287" s="291">
        <v>8013</v>
      </c>
    </row>
    <row r="288" spans="1:2">
      <c r="A288" t="s">
        <v>639</v>
      </c>
      <c r="B288" s="291">
        <v>8014</v>
      </c>
    </row>
    <row r="289" spans="1:2">
      <c r="A289" t="s">
        <v>641</v>
      </c>
      <c r="B289" s="291">
        <v>8015</v>
      </c>
    </row>
    <row r="290" spans="1:2">
      <c r="A290" t="s">
        <v>643</v>
      </c>
      <c r="B290" s="291">
        <v>8016</v>
      </c>
    </row>
    <row r="291" spans="1:2">
      <c r="A291" t="s">
        <v>645</v>
      </c>
      <c r="B291" s="291">
        <v>8017</v>
      </c>
    </row>
    <row r="292" spans="1:2">
      <c r="A292" t="s">
        <v>647</v>
      </c>
      <c r="B292" s="291">
        <v>8020</v>
      </c>
    </row>
    <row r="293" spans="1:2">
      <c r="A293" t="s">
        <v>649</v>
      </c>
      <c r="B293" s="291">
        <v>8021</v>
      </c>
    </row>
    <row r="294" spans="1:2">
      <c r="A294" t="s">
        <v>651</v>
      </c>
      <c r="B294" s="291">
        <v>8022</v>
      </c>
    </row>
    <row r="295" spans="1:2">
      <c r="A295" t="s">
        <v>653</v>
      </c>
      <c r="B295" s="291">
        <v>8023</v>
      </c>
    </row>
    <row r="296" spans="1:2">
      <c r="A296" t="s">
        <v>655</v>
      </c>
      <c r="B296" s="291">
        <v>8024</v>
      </c>
    </row>
    <row r="297" spans="1:2">
      <c r="A297" t="s">
        <v>657</v>
      </c>
      <c r="B297" s="291">
        <v>8025</v>
      </c>
    </row>
    <row r="298" spans="1:2">
      <c r="A298" t="s">
        <v>659</v>
      </c>
      <c r="B298" s="291">
        <v>8026</v>
      </c>
    </row>
    <row r="299" spans="1:2">
      <c r="A299" t="s">
        <v>661</v>
      </c>
      <c r="B299" s="291">
        <v>8027</v>
      </c>
    </row>
    <row r="300" spans="1:2">
      <c r="A300" t="s">
        <v>663</v>
      </c>
      <c r="B300" s="291">
        <v>8030</v>
      </c>
    </row>
    <row r="301" spans="1:2">
      <c r="A301" t="s">
        <v>665</v>
      </c>
      <c r="B301" s="291">
        <v>8031</v>
      </c>
    </row>
    <row r="302" spans="1:2">
      <c r="A302" t="s">
        <v>667</v>
      </c>
      <c r="B302" s="291">
        <v>8032</v>
      </c>
    </row>
    <row r="303" spans="1:2">
      <c r="A303" t="s">
        <v>669</v>
      </c>
      <c r="B303" s="291">
        <v>8033</v>
      </c>
    </row>
    <row r="304" spans="1:2">
      <c r="A304" t="s">
        <v>671</v>
      </c>
      <c r="B304" s="291">
        <v>8034</v>
      </c>
    </row>
    <row r="305" spans="1:2">
      <c r="A305" t="s">
        <v>673</v>
      </c>
      <c r="B305" s="291">
        <v>8035</v>
      </c>
    </row>
    <row r="306" spans="1:2">
      <c r="A306" t="s">
        <v>675</v>
      </c>
      <c r="B306" s="291">
        <v>8036</v>
      </c>
    </row>
    <row r="307" spans="1:2">
      <c r="A307" t="s">
        <v>677</v>
      </c>
      <c r="B307" s="291">
        <v>8037</v>
      </c>
    </row>
    <row r="308" spans="1:2">
      <c r="A308" t="s">
        <v>679</v>
      </c>
      <c r="B308" s="291">
        <v>8060</v>
      </c>
    </row>
    <row r="309" spans="1:2">
      <c r="A309" t="s">
        <v>681</v>
      </c>
      <c r="B309" s="291">
        <v>8061</v>
      </c>
    </row>
    <row r="310" spans="1:2">
      <c r="A310" t="s">
        <v>683</v>
      </c>
      <c r="B310" s="291">
        <v>8062</v>
      </c>
    </row>
    <row r="311" spans="1:2">
      <c r="A311" t="s">
        <v>685</v>
      </c>
      <c r="B311" s="291">
        <v>8063</v>
      </c>
    </row>
    <row r="312" spans="1:2">
      <c r="A312" t="s">
        <v>687</v>
      </c>
      <c r="B312" s="291">
        <v>8064</v>
      </c>
    </row>
    <row r="313" spans="1:2">
      <c r="A313" t="s">
        <v>689</v>
      </c>
      <c r="B313" s="291">
        <v>8065</v>
      </c>
    </row>
    <row r="314" spans="1:2">
      <c r="A314" t="s">
        <v>691</v>
      </c>
      <c r="B314" s="291">
        <v>8066</v>
      </c>
    </row>
    <row r="315" spans="1:2">
      <c r="A315" t="s">
        <v>693</v>
      </c>
      <c r="B315" s="291">
        <v>8067</v>
      </c>
    </row>
    <row r="316" spans="1:2">
      <c r="A316" t="s">
        <v>695</v>
      </c>
      <c r="B316" s="291">
        <v>8070</v>
      </c>
    </row>
    <row r="317" spans="1:2">
      <c r="A317" t="s">
        <v>697</v>
      </c>
      <c r="B317" s="291">
        <v>8071</v>
      </c>
    </row>
    <row r="318" spans="1:2">
      <c r="A318" t="s">
        <v>699</v>
      </c>
      <c r="B318" s="291">
        <v>8072</v>
      </c>
    </row>
    <row r="319" spans="1:2">
      <c r="A319" t="s">
        <v>701</v>
      </c>
      <c r="B319" s="291">
        <v>8073</v>
      </c>
    </row>
    <row r="320" spans="1:2">
      <c r="A320" t="s">
        <v>703</v>
      </c>
      <c r="B320" s="291">
        <v>8074</v>
      </c>
    </row>
    <row r="321" spans="1:2">
      <c r="A321" t="s">
        <v>705</v>
      </c>
      <c r="B321" s="291">
        <v>8075</v>
      </c>
    </row>
    <row r="322" spans="1:2">
      <c r="A322" t="s">
        <v>707</v>
      </c>
      <c r="B322" s="291">
        <v>8076</v>
      </c>
    </row>
    <row r="323" spans="1:2">
      <c r="A323" t="s">
        <v>709</v>
      </c>
      <c r="B323" s="291">
        <v>8077</v>
      </c>
    </row>
    <row r="324" spans="1:2">
      <c r="A324" t="s">
        <v>711</v>
      </c>
      <c r="B324" s="291">
        <v>8080</v>
      </c>
    </row>
    <row r="325" spans="1:2">
      <c r="A325" t="s">
        <v>713</v>
      </c>
      <c r="B325" s="291">
        <v>8081</v>
      </c>
    </row>
    <row r="326" spans="1:2">
      <c r="A326" t="s">
        <v>715</v>
      </c>
      <c r="B326" s="291">
        <v>8082</v>
      </c>
    </row>
    <row r="327" spans="1:2">
      <c r="A327" t="s">
        <v>717</v>
      </c>
      <c r="B327" s="291">
        <v>8083</v>
      </c>
    </row>
    <row r="328" spans="1:2">
      <c r="A328" t="s">
        <v>719</v>
      </c>
      <c r="B328" s="291">
        <v>8084</v>
      </c>
    </row>
    <row r="329" spans="1:2">
      <c r="A329" t="s">
        <v>721</v>
      </c>
      <c r="B329" s="291">
        <v>8085</v>
      </c>
    </row>
    <row r="330" spans="1:2">
      <c r="A330" t="s">
        <v>723</v>
      </c>
      <c r="B330" s="291">
        <v>8086</v>
      </c>
    </row>
    <row r="331" spans="1:2">
      <c r="A331" t="s">
        <v>725</v>
      </c>
      <c r="B331" s="291">
        <v>8087</v>
      </c>
    </row>
    <row r="332" spans="1:2">
      <c r="A332" t="s">
        <v>727</v>
      </c>
      <c r="B332" s="291">
        <v>9540</v>
      </c>
    </row>
    <row r="333" spans="1:2">
      <c r="A333" t="s">
        <v>729</v>
      </c>
      <c r="B333" s="291">
        <v>9550</v>
      </c>
    </row>
    <row r="334" spans="1:2">
      <c r="A334" t="s">
        <v>731</v>
      </c>
      <c r="B334" s="291">
        <v>9560</v>
      </c>
    </row>
    <row r="335" spans="1:2">
      <c r="A335" t="s">
        <v>733</v>
      </c>
      <c r="B335" s="291">
        <v>9570</v>
      </c>
    </row>
    <row r="336" spans="1:2">
      <c r="A336" t="s">
        <v>735</v>
      </c>
      <c r="B336" s="291">
        <v>9590</v>
      </c>
    </row>
    <row r="337" spans="1:2">
      <c r="A337" t="s">
        <v>737</v>
      </c>
      <c r="B337" s="291">
        <v>9610</v>
      </c>
    </row>
    <row r="338" spans="1:2">
      <c r="A338" t="s">
        <v>739</v>
      </c>
      <c r="B338" s="291">
        <v>9620</v>
      </c>
    </row>
    <row r="339" spans="1:2">
      <c r="A339" t="s">
        <v>741</v>
      </c>
      <c r="B339" s="291">
        <v>9710</v>
      </c>
    </row>
    <row r="340" spans="1:2">
      <c r="A340" t="s">
        <v>743</v>
      </c>
      <c r="B340" s="291">
        <v>9720</v>
      </c>
    </row>
    <row r="341" spans="1:2">
      <c r="A341" t="s">
        <v>745</v>
      </c>
      <c r="B341" s="291">
        <v>9730</v>
      </c>
    </row>
    <row r="342" spans="1:2">
      <c r="A342" t="s">
        <v>747</v>
      </c>
      <c r="B342" s="291">
        <v>9740</v>
      </c>
    </row>
    <row r="343" spans="1:2">
      <c r="A343" t="s">
        <v>749</v>
      </c>
      <c r="B343" s="291">
        <v>9760</v>
      </c>
    </row>
    <row r="344" spans="1:2">
      <c r="A344" t="s">
        <v>751</v>
      </c>
      <c r="B344" s="291">
        <v>9810</v>
      </c>
    </row>
    <row r="345" spans="1:2">
      <c r="A345" t="s">
        <v>753</v>
      </c>
      <c r="B345" s="291">
        <v>9811</v>
      </c>
    </row>
    <row r="346" spans="1:2">
      <c r="A346" t="s">
        <v>755</v>
      </c>
      <c r="B346" s="291">
        <v>9812</v>
      </c>
    </row>
    <row r="347" spans="1:2">
      <c r="A347" t="s">
        <v>757</v>
      </c>
      <c r="B347" s="291">
        <v>9813</v>
      </c>
    </row>
    <row r="348" spans="1:2">
      <c r="A348" t="s">
        <v>759</v>
      </c>
      <c r="B348" s="291">
        <v>9814</v>
      </c>
    </row>
    <row r="349" spans="1:2">
      <c r="A349" t="s">
        <v>761</v>
      </c>
      <c r="B349" s="291">
        <v>9815</v>
      </c>
    </row>
    <row r="350" spans="1:2">
      <c r="A350" t="s">
        <v>763</v>
      </c>
      <c r="B350" s="291">
        <v>9816</v>
      </c>
    </row>
    <row r="351" spans="1:2">
      <c r="A351" t="s">
        <v>765</v>
      </c>
      <c r="B351" s="291">
        <v>9817</v>
      </c>
    </row>
    <row r="352" spans="1:2">
      <c r="A352" t="s">
        <v>767</v>
      </c>
      <c r="B352" s="291">
        <v>9820</v>
      </c>
    </row>
    <row r="353" spans="1:2">
      <c r="A353" t="s">
        <v>769</v>
      </c>
      <c r="B353" s="291">
        <v>9821</v>
      </c>
    </row>
    <row r="354" spans="1:2">
      <c r="A354" t="s">
        <v>771</v>
      </c>
      <c r="B354" s="291">
        <v>9822</v>
      </c>
    </row>
    <row r="355" spans="1:2">
      <c r="A355" t="s">
        <v>773</v>
      </c>
      <c r="B355" s="291">
        <v>9823</v>
      </c>
    </row>
    <row r="356" spans="1:2">
      <c r="A356" t="s">
        <v>775</v>
      </c>
      <c r="B356" s="291">
        <v>9824</v>
      </c>
    </row>
    <row r="357" spans="1:2">
      <c r="A357" t="s">
        <v>777</v>
      </c>
      <c r="B357" s="291">
        <v>9825</v>
      </c>
    </row>
    <row r="358" spans="1:2">
      <c r="A358" t="s">
        <v>779</v>
      </c>
      <c r="B358" s="291">
        <v>9826</v>
      </c>
    </row>
    <row r="359" spans="1:2">
      <c r="A359" t="s">
        <v>781</v>
      </c>
      <c r="B359" s="291">
        <v>9827</v>
      </c>
    </row>
    <row r="360" spans="1:2">
      <c r="A360" t="s">
        <v>783</v>
      </c>
      <c r="B360" s="291">
        <v>9830</v>
      </c>
    </row>
    <row r="361" spans="1:2">
      <c r="A361" t="s">
        <v>785</v>
      </c>
      <c r="B361" s="291">
        <v>9831</v>
      </c>
    </row>
    <row r="362" spans="1:2">
      <c r="A362" t="s">
        <v>787</v>
      </c>
      <c r="B362" s="291">
        <v>9832</v>
      </c>
    </row>
    <row r="363" spans="1:2">
      <c r="A363" t="s">
        <v>789</v>
      </c>
      <c r="B363" s="291">
        <v>9833</v>
      </c>
    </row>
    <row r="364" spans="1:2">
      <c r="A364" t="s">
        <v>791</v>
      </c>
      <c r="B364" s="291">
        <v>9834</v>
      </c>
    </row>
    <row r="365" spans="1:2">
      <c r="A365" t="s">
        <v>793</v>
      </c>
      <c r="B365" s="291">
        <v>9835</v>
      </c>
    </row>
    <row r="366" spans="1:2">
      <c r="A366" t="s">
        <v>795</v>
      </c>
      <c r="B366" s="291">
        <v>9836</v>
      </c>
    </row>
    <row r="367" spans="1:2">
      <c r="A367" t="s">
        <v>797</v>
      </c>
      <c r="B367" s="291">
        <v>9837</v>
      </c>
    </row>
    <row r="368" spans="1:2">
      <c r="A368" t="s">
        <v>799</v>
      </c>
      <c r="B368" s="291">
        <v>9840</v>
      </c>
    </row>
    <row r="369" spans="1:2">
      <c r="A369" t="s">
        <v>801</v>
      </c>
      <c r="B369" s="291">
        <v>9841</v>
      </c>
    </row>
    <row r="370" spans="1:2">
      <c r="A370" t="s">
        <v>803</v>
      </c>
      <c r="B370" s="291">
        <v>9842</v>
      </c>
    </row>
    <row r="371" spans="1:2">
      <c r="A371" t="s">
        <v>805</v>
      </c>
      <c r="B371" s="291">
        <v>9843</v>
      </c>
    </row>
    <row r="372" spans="1:2">
      <c r="A372" t="s">
        <v>807</v>
      </c>
      <c r="B372" s="291">
        <v>9844</v>
      </c>
    </row>
    <row r="373" spans="1:2">
      <c r="A373" t="s">
        <v>809</v>
      </c>
      <c r="B373" s="291">
        <v>9845</v>
      </c>
    </row>
    <row r="374" spans="1:2">
      <c r="A374" t="s">
        <v>811</v>
      </c>
      <c r="B374" s="291">
        <v>9846</v>
      </c>
    </row>
    <row r="375" spans="1:2">
      <c r="A375" t="s">
        <v>813</v>
      </c>
      <c r="B375" s="291">
        <v>9847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1"/>
  <sheetViews>
    <sheetView topLeftCell="A88" workbookViewId="0">
      <selection activeCell="A25" sqref="A25"/>
    </sheetView>
  </sheetViews>
  <sheetFormatPr defaultColWidth="9" defaultRowHeight="15" outlineLevelCol="2"/>
  <cols>
    <col min="1" max="1" width="49" style="289" customWidth="1"/>
    <col min="2" max="2" width="11.4285714285714" style="289"/>
    <col min="3" max="3" width="54.2857142857143" style="290" customWidth="1"/>
    <col min="4" max="16384" width="11.4285714285714" style="290"/>
  </cols>
  <sheetData>
    <row r="1" spans="1:3">
      <c r="A1" t="str">
        <f t="shared" ref="A1:A32" si="0">PROPER(C1)</f>
        <v>Acabado De Maderas</v>
      </c>
      <c r="B1" s="291" t="s">
        <v>930</v>
      </c>
      <c r="C1" s="290" t="s">
        <v>5</v>
      </c>
    </row>
    <row r="2" spans="1:3">
      <c r="A2" t="str">
        <f t="shared" si="0"/>
        <v>Actividades Culturales</v>
      </c>
      <c r="B2" s="292" t="s">
        <v>931</v>
      </c>
      <c r="C2" s="290" t="s">
        <v>10</v>
      </c>
    </row>
    <row r="3" spans="1:3">
      <c r="A3" t="str">
        <f t="shared" si="0"/>
        <v>Actividades Deportivas</v>
      </c>
      <c r="B3" s="292" t="s">
        <v>932</v>
      </c>
      <c r="C3" s="290" t="s">
        <v>14</v>
      </c>
    </row>
    <row r="4" spans="1:3">
      <c r="A4" t="str">
        <f t="shared" si="0"/>
        <v>Actividades Paramédicas</v>
      </c>
      <c r="B4" s="292" t="s">
        <v>933</v>
      </c>
      <c r="C4" t="s">
        <v>18</v>
      </c>
    </row>
    <row r="5" spans="1:3">
      <c r="A5" t="str">
        <f t="shared" si="0"/>
        <v>Actividades De Aserradero</v>
      </c>
      <c r="B5" s="291" t="s">
        <v>934</v>
      </c>
      <c r="C5" s="290" t="s">
        <v>21</v>
      </c>
    </row>
    <row r="6" spans="1:3">
      <c r="A6" t="str">
        <f t="shared" si="0"/>
        <v>Actividades Secretariales</v>
      </c>
      <c r="B6" s="292" t="s">
        <v>935</v>
      </c>
      <c r="C6" s="290" t="s">
        <v>25</v>
      </c>
    </row>
    <row r="7" spans="1:3">
      <c r="A7" t="str">
        <f t="shared" si="0"/>
        <v>Administración</v>
      </c>
      <c r="B7" s="292" t="s">
        <v>936</v>
      </c>
      <c r="C7" t="s">
        <v>28</v>
      </c>
    </row>
    <row r="8" spans="1:3">
      <c r="A8" t="str">
        <f t="shared" si="0"/>
        <v>Administración Aduanera</v>
      </c>
      <c r="B8" s="292" t="s">
        <v>937</v>
      </c>
      <c r="C8" t="s">
        <v>33</v>
      </c>
    </row>
    <row r="9" spans="1:3">
      <c r="A9" t="str">
        <f t="shared" si="0"/>
        <v>Administración Educativa</v>
      </c>
      <c r="B9" s="291" t="s">
        <v>938</v>
      </c>
      <c r="C9" t="s">
        <v>37</v>
      </c>
    </row>
    <row r="10" spans="1:3">
      <c r="A10" t="str">
        <f t="shared" si="0"/>
        <v>Administración Pública</v>
      </c>
      <c r="B10" s="292" t="s">
        <v>939</v>
      </c>
      <c r="C10" t="s">
        <v>41</v>
      </c>
    </row>
    <row r="11" spans="1:3">
      <c r="A11" t="str">
        <f t="shared" si="0"/>
        <v>Administración De Empresas Pecuarias</v>
      </c>
      <c r="B11" s="292" t="s">
        <v>940</v>
      </c>
      <c r="C11" t="s">
        <v>46</v>
      </c>
    </row>
    <row r="12" spans="1:3">
      <c r="A12" t="str">
        <f t="shared" si="0"/>
        <v>Administración De Hospitales</v>
      </c>
      <c r="B12" s="292" t="s">
        <v>941</v>
      </c>
      <c r="C12" t="s">
        <v>51</v>
      </c>
    </row>
    <row r="13" spans="1:3">
      <c r="A13" t="str">
        <f t="shared" si="0"/>
        <v>Administración De Negocios</v>
      </c>
      <c r="B13" s="291" t="s">
        <v>942</v>
      </c>
      <c r="C13" t="s">
        <v>55</v>
      </c>
    </row>
    <row r="14" spans="1:3">
      <c r="A14" t="str">
        <f t="shared" si="0"/>
        <v>Administración De Personal</v>
      </c>
      <c r="B14" s="292" t="s">
        <v>943</v>
      </c>
      <c r="C14" t="s">
        <v>60</v>
      </c>
    </row>
    <row r="15" spans="1:3">
      <c r="A15" t="str">
        <f t="shared" si="0"/>
        <v>Administración De Recursos Humanos</v>
      </c>
      <c r="B15" s="292" t="s">
        <v>944</v>
      </c>
      <c r="C15" t="s">
        <v>64</v>
      </c>
    </row>
    <row r="16" spans="1:3">
      <c r="A16" t="str">
        <f t="shared" si="0"/>
        <v>Administración De Recursos Naturales Y Cult.</v>
      </c>
      <c r="B16" s="292" t="s">
        <v>945</v>
      </c>
      <c r="C16" t="s">
        <v>70</v>
      </c>
    </row>
    <row r="17" spans="1:3">
      <c r="A17" t="str">
        <f t="shared" si="0"/>
        <v>Adiestramiento</v>
      </c>
      <c r="B17" s="291" t="s">
        <v>946</v>
      </c>
      <c r="C17" s="290" t="s">
        <v>75</v>
      </c>
    </row>
    <row r="18" spans="1:3">
      <c r="A18" t="str">
        <f t="shared" si="0"/>
        <v>Aduana</v>
      </c>
      <c r="B18" s="292" t="s">
        <v>947</v>
      </c>
      <c r="C18" s="290" t="s">
        <v>80</v>
      </c>
    </row>
    <row r="19" spans="1:3">
      <c r="A19" t="str">
        <f t="shared" si="0"/>
        <v>Aeronáutica</v>
      </c>
      <c r="B19" s="292" t="s">
        <v>948</v>
      </c>
      <c r="C19" t="s">
        <v>83</v>
      </c>
    </row>
    <row r="20" spans="1:3">
      <c r="A20" t="str">
        <f t="shared" si="0"/>
        <v>Afiladuria</v>
      </c>
      <c r="B20" s="292" t="s">
        <v>949</v>
      </c>
      <c r="C20" s="290" t="s">
        <v>86</v>
      </c>
    </row>
    <row r="21" spans="1:3">
      <c r="A21" t="str">
        <f t="shared" si="0"/>
        <v>Aforamiento De Mercaderias</v>
      </c>
      <c r="B21" s="291" t="s">
        <v>950</v>
      </c>
      <c r="C21" s="290" t="s">
        <v>89</v>
      </c>
    </row>
    <row r="22" spans="1:3">
      <c r="A22" t="str">
        <f t="shared" si="0"/>
        <v>Agronomía</v>
      </c>
      <c r="B22" s="292" t="s">
        <v>951</v>
      </c>
      <c r="C22" t="s">
        <v>92</v>
      </c>
    </row>
    <row r="23" spans="1:3">
      <c r="A23" t="str">
        <f t="shared" si="0"/>
        <v>Agropecuaria</v>
      </c>
      <c r="B23" s="292" t="s">
        <v>952</v>
      </c>
      <c r="C23" s="290" t="s">
        <v>96</v>
      </c>
    </row>
    <row r="24" spans="1:3">
      <c r="A24" t="str">
        <f t="shared" si="0"/>
        <v>Albañileria</v>
      </c>
      <c r="B24" s="292" t="s">
        <v>953</v>
      </c>
      <c r="C24" s="290" t="s">
        <v>100</v>
      </c>
    </row>
    <row r="25" spans="1:3">
      <c r="A25" t="str">
        <f t="shared" si="0"/>
        <v>Alergología E Inmunología Clínica</v>
      </c>
      <c r="B25" s="291" t="s">
        <v>954</v>
      </c>
      <c r="C25" t="s">
        <v>104</v>
      </c>
    </row>
    <row r="26" spans="1:3">
      <c r="A26" t="str">
        <f t="shared" si="0"/>
        <v>Alimentos</v>
      </c>
      <c r="B26" s="292" t="s">
        <v>955</v>
      </c>
      <c r="C26" s="290" t="s">
        <v>107</v>
      </c>
    </row>
    <row r="27" spans="1:3">
      <c r="A27" t="str">
        <f t="shared" si="0"/>
        <v>Almacenaje</v>
      </c>
      <c r="B27" s="292" t="s">
        <v>956</v>
      </c>
      <c r="C27" s="290" t="s">
        <v>110</v>
      </c>
    </row>
    <row r="28" spans="1:3">
      <c r="A28" t="str">
        <f t="shared" si="0"/>
        <v>Análisis De Documentos</v>
      </c>
      <c r="B28" s="292" t="s">
        <v>957</v>
      </c>
      <c r="C28" s="290" t="s">
        <v>113</v>
      </c>
    </row>
    <row r="29" spans="1:3">
      <c r="A29" t="str">
        <f t="shared" si="0"/>
        <v>Análisis Clinicos De Muestras Biologicas</v>
      </c>
      <c r="B29" s="291" t="s">
        <v>958</v>
      </c>
      <c r="C29" s="290" t="s">
        <v>116</v>
      </c>
    </row>
    <row r="30" spans="1:3">
      <c r="A30" t="str">
        <f t="shared" si="0"/>
        <v>Análisis Fisicos, Quimicos, Agricolas Y Pecuarios</v>
      </c>
      <c r="B30" s="292" t="s">
        <v>959</v>
      </c>
      <c r="C30" s="290" t="s">
        <v>120</v>
      </c>
    </row>
    <row r="31" spans="1:3">
      <c r="A31" t="str">
        <f t="shared" si="0"/>
        <v>Anatomía Humana</v>
      </c>
      <c r="B31" s="292" t="s">
        <v>960</v>
      </c>
      <c r="C31" t="s">
        <v>124</v>
      </c>
    </row>
    <row r="32" spans="1:3">
      <c r="A32" t="str">
        <f t="shared" si="0"/>
        <v>Anestesiología</v>
      </c>
      <c r="B32" s="292" t="s">
        <v>961</v>
      </c>
      <c r="C32" t="s">
        <v>128</v>
      </c>
    </row>
    <row r="33" spans="1:3">
      <c r="A33" t="str">
        <f t="shared" ref="A33:A64" si="1">PROPER(C33)</f>
        <v>Antropología</v>
      </c>
      <c r="B33" s="291" t="s">
        <v>962</v>
      </c>
      <c r="C33" t="s">
        <v>132</v>
      </c>
    </row>
    <row r="34" spans="1:3">
      <c r="A34" t="str">
        <f t="shared" si="1"/>
        <v>Apicultura</v>
      </c>
      <c r="B34" s="292" t="s">
        <v>963</v>
      </c>
      <c r="C34" s="290" t="s">
        <v>135</v>
      </c>
    </row>
    <row r="35" spans="1:3">
      <c r="A35" t="str">
        <f t="shared" si="1"/>
        <v>Aprendizaje</v>
      </c>
      <c r="B35" s="292" t="s">
        <v>964</v>
      </c>
      <c r="C35" s="290" t="s">
        <v>138</v>
      </c>
    </row>
    <row r="36" spans="1:3">
      <c r="A36" t="str">
        <f t="shared" si="1"/>
        <v>Archivología</v>
      </c>
      <c r="B36" s="291" t="s">
        <v>965</v>
      </c>
      <c r="C36" t="s">
        <v>141</v>
      </c>
    </row>
    <row r="37" spans="1:3">
      <c r="A37" t="str">
        <f t="shared" si="1"/>
        <v>Armador De Redes</v>
      </c>
      <c r="B37" s="292" t="s">
        <v>966</v>
      </c>
      <c r="C37" s="290" t="s">
        <v>144</v>
      </c>
    </row>
    <row r="38" spans="1:3">
      <c r="A38" t="str">
        <f t="shared" si="1"/>
        <v>Armería</v>
      </c>
      <c r="B38" s="292" t="s">
        <v>967</v>
      </c>
      <c r="C38" t="s">
        <v>147</v>
      </c>
    </row>
    <row r="39" spans="1:3">
      <c r="A39" t="str">
        <f t="shared" si="1"/>
        <v>Arqueología</v>
      </c>
      <c r="B39" s="292" t="s">
        <v>968</v>
      </c>
      <c r="C39" t="s">
        <v>150</v>
      </c>
    </row>
    <row r="40" spans="1:3">
      <c r="A40" t="str">
        <f t="shared" si="1"/>
        <v>Arquitectura</v>
      </c>
      <c r="B40" s="291" t="s">
        <v>969</v>
      </c>
      <c r="C40" s="290" t="s">
        <v>153</v>
      </c>
    </row>
    <row r="41" spans="1:3">
      <c r="A41" t="str">
        <f t="shared" si="1"/>
        <v>Artesanía</v>
      </c>
      <c r="B41" s="292" t="s">
        <v>970</v>
      </c>
      <c r="C41" t="s">
        <v>155</v>
      </c>
    </row>
    <row r="42" spans="1:3">
      <c r="A42" t="str">
        <f t="shared" si="1"/>
        <v>Artes Gráficas</v>
      </c>
      <c r="B42" s="292" t="s">
        <v>971</v>
      </c>
      <c r="C42" t="s">
        <v>972</v>
      </c>
    </row>
    <row r="43" spans="1:3">
      <c r="A43" t="str">
        <f t="shared" si="1"/>
        <v>Artes Plásticas</v>
      </c>
      <c r="B43" s="292" t="s">
        <v>973</v>
      </c>
      <c r="C43" t="s">
        <v>974</v>
      </c>
    </row>
    <row r="44" spans="1:3">
      <c r="A44" t="str">
        <f t="shared" si="1"/>
        <v>Artes Y Oficios</v>
      </c>
      <c r="B44" s="291" t="s">
        <v>975</v>
      </c>
      <c r="C44" s="290" t="s">
        <v>976</v>
      </c>
    </row>
    <row r="45" spans="1:3">
      <c r="A45" t="str">
        <f t="shared" si="1"/>
        <v>Asesoría</v>
      </c>
      <c r="B45" s="292" t="s">
        <v>977</v>
      </c>
      <c r="C45" t="s">
        <v>978</v>
      </c>
    </row>
    <row r="46" spans="1:3">
      <c r="A46" t="str">
        <f t="shared" si="1"/>
        <v>Asfaltos</v>
      </c>
      <c r="B46" s="292" t="s">
        <v>979</v>
      </c>
      <c r="C46" s="290" t="s">
        <v>157</v>
      </c>
    </row>
    <row r="47" spans="1:3">
      <c r="A47" t="str">
        <f t="shared" si="1"/>
        <v>Asistencia Técnica Agroeconómica</v>
      </c>
      <c r="B47" s="292" t="s">
        <v>980</v>
      </c>
      <c r="C47" t="s">
        <v>159</v>
      </c>
    </row>
    <row r="48" spans="1:3">
      <c r="A48" t="str">
        <f t="shared" si="1"/>
        <v>Auditoría</v>
      </c>
      <c r="B48" s="291" t="s">
        <v>981</v>
      </c>
      <c r="C48" t="s">
        <v>161</v>
      </c>
    </row>
    <row r="49" spans="1:3">
      <c r="A49" t="str">
        <f t="shared" si="1"/>
        <v>Audiometría</v>
      </c>
      <c r="B49" s="292" t="s">
        <v>982</v>
      </c>
      <c r="C49" t="s">
        <v>163</v>
      </c>
    </row>
    <row r="50" spans="1:3">
      <c r="A50" t="str">
        <f t="shared" si="1"/>
        <v>Barbería</v>
      </c>
      <c r="B50" s="292" t="s">
        <v>983</v>
      </c>
      <c r="C50" t="s">
        <v>165</v>
      </c>
    </row>
    <row r="51" spans="1:3">
      <c r="A51" t="str">
        <f t="shared" si="1"/>
        <v>Bibliotecología</v>
      </c>
      <c r="B51" s="292" t="s">
        <v>984</v>
      </c>
      <c r="C51" t="s">
        <v>167</v>
      </c>
    </row>
    <row r="52" spans="1:3">
      <c r="A52" t="str">
        <f t="shared" si="1"/>
        <v>Biología</v>
      </c>
      <c r="B52" s="291" t="s">
        <v>985</v>
      </c>
      <c r="C52" t="s">
        <v>169</v>
      </c>
    </row>
    <row r="53" spans="1:3">
      <c r="A53" t="str">
        <f t="shared" si="1"/>
        <v>Biología Marina</v>
      </c>
      <c r="B53" s="292" t="s">
        <v>986</v>
      </c>
      <c r="C53" t="s">
        <v>171</v>
      </c>
    </row>
    <row r="54" spans="1:3">
      <c r="A54" t="str">
        <f t="shared" si="1"/>
        <v>Bioquímica Médica</v>
      </c>
      <c r="B54" s="292" t="s">
        <v>987</v>
      </c>
      <c r="C54" t="s">
        <v>173</v>
      </c>
    </row>
    <row r="55" spans="1:3">
      <c r="A55" t="str">
        <f t="shared" si="1"/>
        <v>Buceo</v>
      </c>
      <c r="B55" s="292" t="s">
        <v>988</v>
      </c>
      <c r="C55" s="290" t="s">
        <v>175</v>
      </c>
    </row>
    <row r="56" spans="1:3">
      <c r="A56" t="str">
        <f t="shared" si="1"/>
        <v>Carpintería</v>
      </c>
      <c r="B56" s="291" t="s">
        <v>989</v>
      </c>
      <c r="C56" t="s">
        <v>177</v>
      </c>
    </row>
    <row r="57" spans="1:3">
      <c r="A57" t="str">
        <f t="shared" si="1"/>
        <v>Cardiología</v>
      </c>
      <c r="B57" s="292" t="s">
        <v>990</v>
      </c>
      <c r="C57" t="s">
        <v>179</v>
      </c>
    </row>
    <row r="58" spans="1:3">
      <c r="A58" t="str">
        <f t="shared" si="1"/>
        <v>Cartografia</v>
      </c>
      <c r="B58" s="292" t="s">
        <v>991</v>
      </c>
      <c r="C58" s="290" t="s">
        <v>181</v>
      </c>
    </row>
    <row r="59" spans="1:3">
      <c r="A59" t="str">
        <f t="shared" si="1"/>
        <v>Catastro</v>
      </c>
      <c r="B59" s="292" t="s">
        <v>992</v>
      </c>
      <c r="C59" s="290" t="s">
        <v>183</v>
      </c>
    </row>
    <row r="60" spans="1:3">
      <c r="A60" t="str">
        <f t="shared" si="1"/>
        <v>Certificación Ocupacional</v>
      </c>
      <c r="B60" s="291" t="s">
        <v>993</v>
      </c>
      <c r="C60" t="s">
        <v>185</v>
      </c>
    </row>
    <row r="61" spans="1:3">
      <c r="A61" t="str">
        <f t="shared" si="1"/>
        <v>Cerrajería</v>
      </c>
      <c r="B61" s="292" t="s">
        <v>994</v>
      </c>
      <c r="C61" t="s">
        <v>187</v>
      </c>
    </row>
    <row r="62" spans="1:3">
      <c r="A62" t="str">
        <f t="shared" si="1"/>
        <v>Cirugía Cardiovascular Torax</v>
      </c>
      <c r="B62" s="292" t="s">
        <v>995</v>
      </c>
      <c r="C62" t="s">
        <v>189</v>
      </c>
    </row>
    <row r="63" spans="1:3">
      <c r="A63" t="str">
        <f t="shared" si="1"/>
        <v>Cirugía General</v>
      </c>
      <c r="B63" s="292" t="s">
        <v>996</v>
      </c>
      <c r="C63" t="s">
        <v>191</v>
      </c>
    </row>
    <row r="64" spans="1:3">
      <c r="A64" t="str">
        <f t="shared" si="1"/>
        <v>Cirugía Pediátrica</v>
      </c>
      <c r="B64" s="291" t="s">
        <v>997</v>
      </c>
      <c r="C64" t="s">
        <v>193</v>
      </c>
    </row>
    <row r="65" spans="1:3">
      <c r="A65" t="str">
        <f t="shared" ref="A65:A88" si="2">PROPER(C65)</f>
        <v>Cirugía Plástica</v>
      </c>
      <c r="B65" s="292" t="s">
        <v>998</v>
      </c>
      <c r="C65" t="s">
        <v>195</v>
      </c>
    </row>
    <row r="66" spans="1:3">
      <c r="A66" t="str">
        <f t="shared" si="2"/>
        <v>Citología</v>
      </c>
      <c r="B66" s="292" t="s">
        <v>999</v>
      </c>
      <c r="C66" t="s">
        <v>197</v>
      </c>
    </row>
    <row r="67" spans="1:3">
      <c r="A67" t="str">
        <f t="shared" si="2"/>
        <v>Preparación De Alimentos</v>
      </c>
      <c r="B67" s="291" t="s">
        <v>1000</v>
      </c>
      <c r="C67" t="s">
        <v>199</v>
      </c>
    </row>
    <row r="68" spans="1:3">
      <c r="A68" t="str">
        <f t="shared" si="2"/>
        <v>Comercio Y Servicios</v>
      </c>
      <c r="B68" s="292" t="s">
        <v>1001</v>
      </c>
      <c r="C68" s="290" t="s">
        <v>201</v>
      </c>
    </row>
    <row r="69" spans="1:3">
      <c r="A69" t="str">
        <f t="shared" si="2"/>
        <v>Computación</v>
      </c>
      <c r="B69" s="292" t="s">
        <v>1002</v>
      </c>
      <c r="C69" t="s">
        <v>203</v>
      </c>
    </row>
    <row r="70" spans="1:3">
      <c r="A70" t="str">
        <f t="shared" si="2"/>
        <v>Compras Y Suministros</v>
      </c>
      <c r="B70" s="292" t="s">
        <v>1003</v>
      </c>
      <c r="C70" s="290" t="s">
        <v>205</v>
      </c>
    </row>
    <row r="71" spans="1:3">
      <c r="A71" t="str">
        <f t="shared" si="2"/>
        <v>Comunicaciones Y Servicios Postales</v>
      </c>
      <c r="B71" s="291" t="s">
        <v>1004</v>
      </c>
      <c r="C71" s="290" t="s">
        <v>207</v>
      </c>
    </row>
    <row r="72" spans="1:3">
      <c r="A72" t="str">
        <f t="shared" si="2"/>
        <v>Comunicaciones Telefónicas</v>
      </c>
      <c r="B72" s="292" t="s">
        <v>1005</v>
      </c>
      <c r="C72" t="s">
        <v>209</v>
      </c>
    </row>
    <row r="73" spans="1:3">
      <c r="A73" t="str">
        <f t="shared" si="2"/>
        <v>Confección Industrial</v>
      </c>
      <c r="B73" s="292" t="s">
        <v>1006</v>
      </c>
      <c r="C73" t="s">
        <v>211</v>
      </c>
    </row>
    <row r="74" spans="1:3">
      <c r="A74" t="str">
        <f t="shared" si="2"/>
        <v>Conservación Y Restauración De Bienes</v>
      </c>
      <c r="B74" s="292" t="s">
        <v>1007</v>
      </c>
      <c r="C74" t="s">
        <v>213</v>
      </c>
    </row>
    <row r="75" spans="1:3">
      <c r="A75" t="str">
        <f t="shared" si="2"/>
        <v>Control Físcal Y Precios</v>
      </c>
      <c r="B75" s="291" t="s">
        <v>1008</v>
      </c>
      <c r="C75" t="s">
        <v>215</v>
      </c>
    </row>
    <row r="76" spans="1:3">
      <c r="A76" t="str">
        <f t="shared" si="2"/>
        <v>Conserjería</v>
      </c>
      <c r="B76" s="292" t="s">
        <v>1009</v>
      </c>
      <c r="C76" t="s">
        <v>217</v>
      </c>
    </row>
    <row r="77" spans="1:3">
      <c r="A77" t="str">
        <f t="shared" si="2"/>
        <v>Construcción Civil</v>
      </c>
      <c r="B77" s="292" t="s">
        <v>1010</v>
      </c>
      <c r="C77" t="s">
        <v>219</v>
      </c>
    </row>
    <row r="78" spans="1:3">
      <c r="A78" t="str">
        <f t="shared" si="2"/>
        <v>Construcciones Metalicas</v>
      </c>
      <c r="B78" s="292" t="s">
        <v>1011</v>
      </c>
      <c r="C78" s="290" t="s">
        <v>221</v>
      </c>
    </row>
    <row r="79" spans="1:3">
      <c r="A79" t="str">
        <f t="shared" si="2"/>
        <v>Construcción Naval</v>
      </c>
      <c r="B79" s="291" t="s">
        <v>1012</v>
      </c>
      <c r="C79" t="s">
        <v>223</v>
      </c>
    </row>
    <row r="80" spans="1:3">
      <c r="A80" t="str">
        <f t="shared" si="2"/>
        <v>Construcción De Puentes</v>
      </c>
      <c r="B80" s="292" t="s">
        <v>1013</v>
      </c>
      <c r="C80" t="s">
        <v>225</v>
      </c>
    </row>
    <row r="81" spans="1:3">
      <c r="A81" t="str">
        <f t="shared" si="2"/>
        <v>Construcción Y Mantenimiento De Vías</v>
      </c>
      <c r="B81" s="292" t="s">
        <v>1014</v>
      </c>
      <c r="C81" t="s">
        <v>227</v>
      </c>
    </row>
    <row r="82" spans="1:3">
      <c r="A82" t="str">
        <f t="shared" si="2"/>
        <v>Contabilidad</v>
      </c>
      <c r="B82" s="292" t="s">
        <v>1015</v>
      </c>
      <c r="C82" s="290" t="s">
        <v>229</v>
      </c>
    </row>
    <row r="83" spans="1:3">
      <c r="A83" t="str">
        <f t="shared" si="2"/>
        <v>Control Aduanero</v>
      </c>
      <c r="B83" s="291" t="s">
        <v>1016</v>
      </c>
      <c r="C83" s="290" t="s">
        <v>231</v>
      </c>
    </row>
    <row r="84" spans="1:3">
      <c r="A84" t="str">
        <f t="shared" si="2"/>
        <v>Control Y Despacho Combustibles</v>
      </c>
      <c r="B84" s="292" t="s">
        <v>1017</v>
      </c>
      <c r="C84" s="290" t="s">
        <v>233</v>
      </c>
    </row>
    <row r="85" spans="1:3">
      <c r="A85" t="str">
        <f t="shared" si="2"/>
        <v>Control Servicio Tránsporte Terrestre</v>
      </c>
      <c r="B85" s="292" t="s">
        <v>1018</v>
      </c>
      <c r="C85" t="s">
        <v>235</v>
      </c>
    </row>
    <row r="86" spans="1:3">
      <c r="A86" t="str">
        <f t="shared" si="2"/>
        <v>Control De Tránsito Aéreo</v>
      </c>
      <c r="B86" s="292" t="s">
        <v>1019</v>
      </c>
      <c r="C86" t="s">
        <v>237</v>
      </c>
    </row>
    <row r="87" spans="1:3">
      <c r="A87" t="str">
        <f t="shared" si="2"/>
        <v>Coreografía</v>
      </c>
      <c r="B87" s="291" t="s">
        <v>1020</v>
      </c>
      <c r="C87" t="s">
        <v>239</v>
      </c>
    </row>
    <row r="88" spans="1:3">
      <c r="A88" t="str">
        <f t="shared" si="2"/>
        <v>Corrección De Pruebas</v>
      </c>
      <c r="B88" s="292" t="s">
        <v>1021</v>
      </c>
      <c r="C88" t="s">
        <v>241</v>
      </c>
    </row>
    <row r="89" spans="1:3">
      <c r="A89" t="s">
        <v>1022</v>
      </c>
      <c r="B89" s="292" t="s">
        <v>1023</v>
      </c>
      <c r="C89" t="s">
        <v>243</v>
      </c>
    </row>
    <row r="90" spans="1:3">
      <c r="A90" t="str">
        <f t="shared" ref="A90:A121" si="3">PROPER(C90)</f>
        <v>Cuarentena Agropecuaria</v>
      </c>
      <c r="B90" s="292" t="s">
        <v>1024</v>
      </c>
      <c r="C90" s="290" t="s">
        <v>245</v>
      </c>
    </row>
    <row r="91" spans="1:3">
      <c r="A91" t="str">
        <f t="shared" si="3"/>
        <v>Criminología</v>
      </c>
      <c r="B91" s="292" t="s">
        <v>1025</v>
      </c>
      <c r="C91" t="s">
        <v>247</v>
      </c>
    </row>
    <row r="92" spans="1:3">
      <c r="A92" t="str">
        <f t="shared" si="3"/>
        <v>Cuidado De Niños</v>
      </c>
      <c r="B92" s="292" t="s">
        <v>1026</v>
      </c>
      <c r="C92" s="290" t="s">
        <v>249</v>
      </c>
    </row>
    <row r="93" spans="1:3">
      <c r="A93" t="str">
        <f t="shared" si="3"/>
        <v>Danza</v>
      </c>
      <c r="B93" s="292" t="s">
        <v>1027</v>
      </c>
      <c r="C93" s="290" t="s">
        <v>251</v>
      </c>
    </row>
    <row r="94" spans="1:3">
      <c r="A94" t="str">
        <f t="shared" si="3"/>
        <v>Dactiloscopia</v>
      </c>
      <c r="B94" s="292" t="s">
        <v>1028</v>
      </c>
      <c r="C94" s="290" t="s">
        <v>253</v>
      </c>
    </row>
    <row r="95" spans="1:3">
      <c r="A95" t="str">
        <f t="shared" si="3"/>
        <v>Deportes</v>
      </c>
      <c r="B95" s="292" t="s">
        <v>1029</v>
      </c>
      <c r="C95" s="290" t="s">
        <v>255</v>
      </c>
    </row>
    <row r="96" spans="1:3">
      <c r="A96" t="str">
        <f t="shared" si="3"/>
        <v>Derecho</v>
      </c>
      <c r="B96" s="292" t="s">
        <v>1030</v>
      </c>
      <c r="C96" s="290" t="s">
        <v>257</v>
      </c>
    </row>
    <row r="97" spans="1:3">
      <c r="A97" t="str">
        <f t="shared" si="3"/>
        <v>Derecho Administrativo</v>
      </c>
      <c r="B97" s="292" t="s">
        <v>1031</v>
      </c>
      <c r="C97" s="290" t="s">
        <v>259</v>
      </c>
    </row>
    <row r="98" spans="1:3">
      <c r="A98" t="str">
        <f t="shared" si="3"/>
        <v>Derecho Agrario</v>
      </c>
      <c r="B98" s="292" t="s">
        <v>1032</v>
      </c>
      <c r="C98" s="290" t="s">
        <v>261</v>
      </c>
    </row>
    <row r="99" spans="1:3">
      <c r="A99" t="str">
        <f t="shared" si="3"/>
        <v>Derecho Civil</v>
      </c>
      <c r="B99" s="292" t="s">
        <v>1033</v>
      </c>
      <c r="C99" s="290" t="s">
        <v>263</v>
      </c>
    </row>
    <row r="100" spans="1:3">
      <c r="A100" t="str">
        <f t="shared" si="3"/>
        <v>Derecho Constitucional</v>
      </c>
      <c r="B100" s="292" t="s">
        <v>1034</v>
      </c>
      <c r="C100" s="290" t="s">
        <v>265</v>
      </c>
    </row>
    <row r="101" spans="1:3">
      <c r="A101" t="str">
        <f t="shared" si="3"/>
        <v>Derecho Contencioso Administrativo</v>
      </c>
      <c r="B101" s="292" t="s">
        <v>1035</v>
      </c>
      <c r="C101" s="290" t="s">
        <v>267</v>
      </c>
    </row>
    <row r="102" spans="1:3">
      <c r="A102" t="str">
        <f t="shared" si="3"/>
        <v>Derecho Fiscal</v>
      </c>
      <c r="B102" s="292" t="s">
        <v>1036</v>
      </c>
      <c r="C102" s="290" t="s">
        <v>269</v>
      </c>
    </row>
    <row r="103" spans="1:3">
      <c r="A103" t="str">
        <f t="shared" si="3"/>
        <v>Derecho Internacional</v>
      </c>
      <c r="B103" s="292" t="s">
        <v>1037</v>
      </c>
      <c r="C103" s="290" t="s">
        <v>271</v>
      </c>
    </row>
    <row r="104" spans="1:3">
      <c r="A104" t="str">
        <f t="shared" si="3"/>
        <v>Derecho Mercantil</v>
      </c>
      <c r="B104" s="292" t="s">
        <v>1038</v>
      </c>
      <c r="C104" s="290" t="s">
        <v>273</v>
      </c>
    </row>
    <row r="105" spans="1:3">
      <c r="A105" t="str">
        <f t="shared" si="3"/>
        <v>Derecho Penal</v>
      </c>
      <c r="B105" s="292" t="s">
        <v>1039</v>
      </c>
      <c r="C105" s="290" t="s">
        <v>275</v>
      </c>
    </row>
    <row r="106" spans="1:3">
      <c r="A106" t="str">
        <f t="shared" si="3"/>
        <v>Derecho De Familia</v>
      </c>
      <c r="B106" s="292" t="s">
        <v>1040</v>
      </c>
      <c r="C106" s="290" t="s">
        <v>277</v>
      </c>
    </row>
    <row r="107" spans="1:3">
      <c r="A107" t="str">
        <f t="shared" si="3"/>
        <v>Derecho De Hacienda</v>
      </c>
      <c r="B107" s="292" t="s">
        <v>1041</v>
      </c>
      <c r="C107" s="290" t="s">
        <v>279</v>
      </c>
    </row>
    <row r="108" spans="1:3">
      <c r="A108" t="str">
        <f t="shared" si="3"/>
        <v>Derecho De Trabajo</v>
      </c>
      <c r="B108" s="292" t="s">
        <v>1042</v>
      </c>
      <c r="C108" s="290" t="s">
        <v>281</v>
      </c>
    </row>
    <row r="109" spans="1:3">
      <c r="A109" t="str">
        <f t="shared" si="3"/>
        <v>Derechos Humanos</v>
      </c>
      <c r="B109" s="292" t="s">
        <v>1043</v>
      </c>
      <c r="C109" s="290" t="s">
        <v>283</v>
      </c>
    </row>
    <row r="110" spans="1:3">
      <c r="A110" t="str">
        <f t="shared" si="3"/>
        <v>Dermatología</v>
      </c>
      <c r="B110" s="292" t="s">
        <v>1044</v>
      </c>
      <c r="C110" t="s">
        <v>285</v>
      </c>
    </row>
    <row r="111" spans="1:3">
      <c r="A111" t="str">
        <f t="shared" si="3"/>
        <v>Desarrollo Docente</v>
      </c>
      <c r="B111" s="292" t="s">
        <v>1045</v>
      </c>
      <c r="C111" s="290" t="s">
        <v>287</v>
      </c>
    </row>
    <row r="112" spans="1:3">
      <c r="A112" t="str">
        <f t="shared" si="3"/>
        <v>Dibujo</v>
      </c>
      <c r="B112" s="292" t="s">
        <v>1046</v>
      </c>
      <c r="C112" s="290" t="s">
        <v>289</v>
      </c>
    </row>
    <row r="113" spans="1:3">
      <c r="A113" t="str">
        <f t="shared" si="3"/>
        <v>Preparación Y Servicios De Alimentos</v>
      </c>
      <c r="B113" s="292" t="s">
        <v>1047</v>
      </c>
      <c r="C113" t="s">
        <v>291</v>
      </c>
    </row>
    <row r="114" spans="1:3">
      <c r="A114" t="str">
        <f t="shared" si="3"/>
        <v>Dinamitero</v>
      </c>
      <c r="B114" s="292" t="s">
        <v>1048</v>
      </c>
      <c r="C114" s="290" t="s">
        <v>293</v>
      </c>
    </row>
    <row r="115" spans="1:3">
      <c r="A115" t="str">
        <f t="shared" si="3"/>
        <v>Disección</v>
      </c>
      <c r="B115" s="292" t="s">
        <v>1049</v>
      </c>
      <c r="C115" t="s">
        <v>295</v>
      </c>
    </row>
    <row r="116" spans="1:3">
      <c r="A116" t="str">
        <f t="shared" si="3"/>
        <v>Diseño De Vestuario Artístico</v>
      </c>
      <c r="B116" s="292" t="s">
        <v>1050</v>
      </c>
      <c r="C116" t="s">
        <v>297</v>
      </c>
    </row>
    <row r="117" spans="1:3">
      <c r="A117" t="str">
        <f t="shared" si="3"/>
        <v>Divulgación Cultural</v>
      </c>
      <c r="B117" s="292" t="s">
        <v>1051</v>
      </c>
      <c r="C117" t="s">
        <v>299</v>
      </c>
    </row>
    <row r="118" spans="1:3">
      <c r="A118" t="str">
        <f t="shared" si="3"/>
        <v>Docencia Agrícola</v>
      </c>
      <c r="B118" s="292" t="s">
        <v>1052</v>
      </c>
      <c r="C118" t="s">
        <v>301</v>
      </c>
    </row>
    <row r="119" spans="1:3">
      <c r="A119" t="str">
        <f t="shared" si="3"/>
        <v>Dragado</v>
      </c>
      <c r="B119" s="292" t="s">
        <v>1053</v>
      </c>
      <c r="C119" s="290" t="s">
        <v>303</v>
      </c>
    </row>
    <row r="120" spans="1:3">
      <c r="A120" t="str">
        <f t="shared" si="3"/>
        <v>Ebanistería</v>
      </c>
      <c r="B120" s="292" t="s">
        <v>1054</v>
      </c>
      <c r="C120" t="s">
        <v>305</v>
      </c>
    </row>
    <row r="121" spans="1:3">
      <c r="A121" t="str">
        <f t="shared" si="3"/>
        <v>Economía</v>
      </c>
      <c r="B121" s="292" t="s">
        <v>1055</v>
      </c>
      <c r="C121" t="s">
        <v>307</v>
      </c>
    </row>
    <row r="122" spans="1:3">
      <c r="A122" t="str">
        <f t="shared" ref="A122:A153" si="4">PROPER(C122)</f>
        <v>Economía Agrícola</v>
      </c>
      <c r="B122" s="292" t="s">
        <v>1056</v>
      </c>
      <c r="C122" t="s">
        <v>309</v>
      </c>
    </row>
    <row r="123" spans="1:3">
      <c r="A123" t="str">
        <f t="shared" si="4"/>
        <v>Edición Cinematográfica</v>
      </c>
      <c r="B123" s="292" t="s">
        <v>1057</v>
      </c>
      <c r="C123" t="s">
        <v>311</v>
      </c>
    </row>
    <row r="124" spans="1:3">
      <c r="A124" t="str">
        <f t="shared" si="4"/>
        <v>Edición De Artes Gráficas</v>
      </c>
      <c r="B124" s="292" t="s">
        <v>1058</v>
      </c>
      <c r="C124" t="s">
        <v>313</v>
      </c>
    </row>
    <row r="125" spans="1:3">
      <c r="A125" t="str">
        <f t="shared" si="4"/>
        <v>Educación</v>
      </c>
      <c r="B125" s="292" t="s">
        <v>1059</v>
      </c>
      <c r="C125" t="s">
        <v>315</v>
      </c>
    </row>
    <row r="126" spans="1:3">
      <c r="A126" t="str">
        <f t="shared" si="4"/>
        <v>Educación Audiovisual</v>
      </c>
      <c r="B126" s="292" t="s">
        <v>1060</v>
      </c>
      <c r="C126" s="290" t="s">
        <v>317</v>
      </c>
    </row>
    <row r="127" spans="1:3">
      <c r="A127" t="str">
        <f t="shared" si="4"/>
        <v>Educación Bilingüe Mayance</v>
      </c>
      <c r="B127" s="292" t="s">
        <v>1061</v>
      </c>
      <c r="C127" t="s">
        <v>319</v>
      </c>
    </row>
    <row r="128" spans="1:3">
      <c r="A128" t="str">
        <f t="shared" si="4"/>
        <v>Educación Extraescolar</v>
      </c>
      <c r="B128" s="292" t="s">
        <v>1062</v>
      </c>
      <c r="C128" s="290" t="s">
        <v>321</v>
      </c>
    </row>
    <row r="129" spans="1:3">
      <c r="A129" t="str">
        <f t="shared" si="4"/>
        <v>Educación Obrera</v>
      </c>
      <c r="B129" s="292" t="s">
        <v>1063</v>
      </c>
      <c r="C129" s="290" t="s">
        <v>323</v>
      </c>
    </row>
    <row r="130" spans="1:3">
      <c r="A130" t="str">
        <f t="shared" si="4"/>
        <v>Educación Para El Hogar</v>
      </c>
      <c r="B130" s="292" t="s">
        <v>1064</v>
      </c>
      <c r="C130" s="290" t="s">
        <v>325</v>
      </c>
    </row>
    <row r="131" spans="1:3">
      <c r="A131" t="str">
        <f t="shared" si="4"/>
        <v>Educación Artística</v>
      </c>
      <c r="B131" s="292" t="s">
        <v>1065</v>
      </c>
      <c r="C131" t="s">
        <v>327</v>
      </c>
    </row>
    <row r="132" spans="1:3">
      <c r="A132" t="str">
        <f t="shared" si="4"/>
        <v>Efectos Musicales</v>
      </c>
      <c r="B132" s="292" t="s">
        <v>1066</v>
      </c>
      <c r="C132" s="290" t="s">
        <v>329</v>
      </c>
    </row>
    <row r="133" spans="1:3">
      <c r="A133" t="str">
        <f t="shared" si="4"/>
        <v>Elaboración Editoriales</v>
      </c>
      <c r="B133" s="292" t="s">
        <v>1067</v>
      </c>
      <c r="C133" t="s">
        <v>331</v>
      </c>
    </row>
    <row r="134" spans="1:3">
      <c r="A134" t="str">
        <f t="shared" si="4"/>
        <v>Electricidad</v>
      </c>
      <c r="B134" s="292" t="s">
        <v>1068</v>
      </c>
      <c r="C134" t="s">
        <v>333</v>
      </c>
    </row>
    <row r="135" spans="1:3">
      <c r="A135" t="str">
        <f t="shared" si="4"/>
        <v>Electrónica</v>
      </c>
      <c r="B135" s="292" t="s">
        <v>1069</v>
      </c>
      <c r="C135" t="s">
        <v>335</v>
      </c>
    </row>
    <row r="136" spans="1:3">
      <c r="A136" t="str">
        <f t="shared" si="4"/>
        <v>Embarques</v>
      </c>
      <c r="B136" s="292" t="s">
        <v>1070</v>
      </c>
      <c r="C136" s="290" t="s">
        <v>337</v>
      </c>
    </row>
    <row r="137" spans="1:3">
      <c r="A137" t="str">
        <f t="shared" si="4"/>
        <v>Endocrinología</v>
      </c>
      <c r="B137" s="292" t="s">
        <v>1071</v>
      </c>
      <c r="C137" t="s">
        <v>339</v>
      </c>
    </row>
    <row r="138" spans="1:3">
      <c r="A138" t="str">
        <f t="shared" si="4"/>
        <v>Energia Nuclear</v>
      </c>
      <c r="B138" s="292" t="s">
        <v>1072</v>
      </c>
      <c r="C138" s="290" t="s">
        <v>341</v>
      </c>
    </row>
    <row r="139" spans="1:3">
      <c r="A139" t="str">
        <f t="shared" si="4"/>
        <v>Enfermería</v>
      </c>
      <c r="B139" s="292" t="s">
        <v>1073</v>
      </c>
      <c r="C139" t="s">
        <v>343</v>
      </c>
    </row>
    <row r="140" spans="1:3">
      <c r="A140" t="str">
        <f t="shared" si="4"/>
        <v>Equipos Pesados</v>
      </c>
      <c r="B140" s="292" t="s">
        <v>1074</v>
      </c>
      <c r="C140" s="290" t="s">
        <v>345</v>
      </c>
    </row>
    <row r="141" spans="1:3">
      <c r="A141" t="str">
        <f t="shared" si="4"/>
        <v>Epidemiología</v>
      </c>
      <c r="B141" s="292" t="s">
        <v>1075</v>
      </c>
      <c r="C141" t="s">
        <v>347</v>
      </c>
    </row>
    <row r="142" spans="1:3">
      <c r="A142" t="str">
        <f t="shared" si="4"/>
        <v>Escenografía</v>
      </c>
      <c r="B142" s="292" t="s">
        <v>1076</v>
      </c>
      <c r="C142" t="s">
        <v>349</v>
      </c>
    </row>
    <row r="143" spans="1:3">
      <c r="A143" t="str">
        <f t="shared" si="4"/>
        <v>Español</v>
      </c>
      <c r="B143" s="292" t="s">
        <v>1077</v>
      </c>
      <c r="C143" s="290" t="s">
        <v>351</v>
      </c>
    </row>
    <row r="144" spans="1:3">
      <c r="A144" t="str">
        <f t="shared" si="4"/>
        <v>Estadística</v>
      </c>
      <c r="B144" s="292" t="s">
        <v>1078</v>
      </c>
      <c r="C144" t="s">
        <v>353</v>
      </c>
    </row>
    <row r="145" spans="1:3">
      <c r="A145" t="str">
        <f t="shared" si="4"/>
        <v>Estructuras Metalicas</v>
      </c>
      <c r="B145" s="292" t="s">
        <v>1079</v>
      </c>
      <c r="C145" s="290" t="s">
        <v>355</v>
      </c>
    </row>
    <row r="146" spans="1:3">
      <c r="A146" t="str">
        <f t="shared" si="4"/>
        <v>Estructuras Navales</v>
      </c>
      <c r="B146" s="292" t="s">
        <v>1080</v>
      </c>
      <c r="C146" s="290" t="s">
        <v>357</v>
      </c>
    </row>
    <row r="147" spans="1:3">
      <c r="A147" t="str">
        <f t="shared" si="4"/>
        <v>Estudios Sociales</v>
      </c>
      <c r="B147" s="292" t="s">
        <v>1081</v>
      </c>
      <c r="C147" s="290" t="s">
        <v>359</v>
      </c>
    </row>
    <row r="148" spans="1:3">
      <c r="A148" t="str">
        <f t="shared" si="4"/>
        <v>Estudios De Suelos Para Fines Agrícolas</v>
      </c>
      <c r="B148" s="292" t="s">
        <v>1082</v>
      </c>
      <c r="C148" t="s">
        <v>361</v>
      </c>
    </row>
    <row r="149" spans="1:3">
      <c r="A149" t="str">
        <f t="shared" si="4"/>
        <v>Manejo De Explosivos</v>
      </c>
      <c r="B149" s="292" t="s">
        <v>1083</v>
      </c>
      <c r="C149" s="290" t="s">
        <v>363</v>
      </c>
    </row>
    <row r="150" spans="1:3">
      <c r="A150" t="str">
        <f t="shared" si="4"/>
        <v>Extinción De Incendios</v>
      </c>
      <c r="B150" s="292" t="s">
        <v>1084</v>
      </c>
      <c r="C150" t="s">
        <v>365</v>
      </c>
    </row>
    <row r="151" spans="1:3">
      <c r="A151" t="str">
        <f t="shared" si="4"/>
        <v>Farmacia</v>
      </c>
      <c r="B151" s="292" t="s">
        <v>1085</v>
      </c>
      <c r="C151" s="290" t="s">
        <v>367</v>
      </c>
    </row>
    <row r="152" spans="1:3">
      <c r="A152" t="str">
        <f t="shared" si="4"/>
        <v>Farmacología Clínica</v>
      </c>
      <c r="B152" s="292" t="s">
        <v>1086</v>
      </c>
      <c r="C152" t="s">
        <v>369</v>
      </c>
    </row>
    <row r="153" spans="1:3">
      <c r="A153" t="str">
        <f t="shared" si="4"/>
        <v>Ferrocarriles</v>
      </c>
      <c r="B153" s="292" t="s">
        <v>1087</v>
      </c>
      <c r="C153" s="290" t="s">
        <v>371</v>
      </c>
    </row>
    <row r="154" spans="1:3">
      <c r="A154" t="str">
        <f t="shared" ref="A154:A185" si="5">PROPER(C154)</f>
        <v>Filatelia</v>
      </c>
      <c r="B154" s="292" t="s">
        <v>1088</v>
      </c>
      <c r="C154" s="290" t="s">
        <v>373</v>
      </c>
    </row>
    <row r="155" spans="1:3">
      <c r="A155" t="str">
        <f t="shared" si="5"/>
        <v>Filmación</v>
      </c>
      <c r="B155" s="292" t="s">
        <v>1089</v>
      </c>
      <c r="C155" t="s">
        <v>375</v>
      </c>
    </row>
    <row r="156" spans="1:3">
      <c r="A156" t="str">
        <f t="shared" si="5"/>
        <v>Filologia</v>
      </c>
      <c r="B156" s="292" t="s">
        <v>1090</v>
      </c>
      <c r="C156" s="290" t="s">
        <v>377</v>
      </c>
    </row>
    <row r="157" spans="1:3">
      <c r="A157" t="str">
        <f t="shared" si="5"/>
        <v>Finanzas</v>
      </c>
      <c r="B157" s="292" t="s">
        <v>1091</v>
      </c>
      <c r="C157" s="290" t="s">
        <v>379</v>
      </c>
    </row>
    <row r="158" spans="1:3">
      <c r="A158" t="str">
        <f t="shared" si="5"/>
        <v>Fisiología Humana</v>
      </c>
      <c r="B158" s="292" t="s">
        <v>1092</v>
      </c>
      <c r="C158" t="s">
        <v>381</v>
      </c>
    </row>
    <row r="159" spans="1:3">
      <c r="A159" t="str">
        <f t="shared" si="5"/>
        <v>Fisioterapia</v>
      </c>
      <c r="B159" s="292" t="s">
        <v>1093</v>
      </c>
      <c r="C159" s="290" t="s">
        <v>383</v>
      </c>
    </row>
    <row r="160" spans="1:3">
      <c r="A160" t="str">
        <f t="shared" si="5"/>
        <v>Fitotecnia</v>
      </c>
      <c r="B160" s="292" t="s">
        <v>1094</v>
      </c>
      <c r="C160" s="290" t="s">
        <v>385</v>
      </c>
    </row>
    <row r="161" spans="1:3">
      <c r="A161" t="str">
        <f t="shared" si="5"/>
        <v>Foniatría</v>
      </c>
      <c r="B161" s="292" t="s">
        <v>1095</v>
      </c>
      <c r="C161" t="s">
        <v>387</v>
      </c>
    </row>
    <row r="162" spans="1:3">
      <c r="A162" t="str">
        <f t="shared" si="5"/>
        <v>Fontaneria</v>
      </c>
      <c r="B162" s="292" t="s">
        <v>1096</v>
      </c>
      <c r="C162" s="290" t="s">
        <v>389</v>
      </c>
    </row>
    <row r="163" spans="1:3">
      <c r="A163" t="str">
        <f t="shared" si="5"/>
        <v>Forestal</v>
      </c>
      <c r="B163" s="292" t="s">
        <v>1097</v>
      </c>
      <c r="C163" s="290" t="s">
        <v>391</v>
      </c>
    </row>
    <row r="164" spans="1:3">
      <c r="A164" t="str">
        <f t="shared" si="5"/>
        <v>Formación Profesional</v>
      </c>
      <c r="B164" s="292" t="s">
        <v>1098</v>
      </c>
      <c r="C164" t="s">
        <v>393</v>
      </c>
    </row>
    <row r="165" spans="1:3">
      <c r="A165" t="str">
        <f t="shared" si="5"/>
        <v>Fotocomposición</v>
      </c>
      <c r="B165" s="292" t="s">
        <v>1099</v>
      </c>
      <c r="C165" t="s">
        <v>395</v>
      </c>
    </row>
    <row r="166" spans="1:3">
      <c r="A166" t="str">
        <f t="shared" si="5"/>
        <v>Fotograbación</v>
      </c>
      <c r="B166" s="292" t="s">
        <v>1100</v>
      </c>
      <c r="C166" t="s">
        <v>397</v>
      </c>
    </row>
    <row r="167" spans="1:3">
      <c r="A167" t="str">
        <f t="shared" si="5"/>
        <v>Fotografía</v>
      </c>
      <c r="B167" s="292" t="s">
        <v>1101</v>
      </c>
      <c r="C167" t="s">
        <v>399</v>
      </c>
    </row>
    <row r="168" spans="1:3">
      <c r="A168" t="str">
        <f t="shared" si="5"/>
        <v>Fotogrametría</v>
      </c>
      <c r="B168" s="292" t="s">
        <v>1102</v>
      </c>
      <c r="C168" t="s">
        <v>401</v>
      </c>
    </row>
    <row r="169" spans="1:3">
      <c r="A169" t="str">
        <f t="shared" si="5"/>
        <v>Fundición</v>
      </c>
      <c r="B169" s="292" t="s">
        <v>1103</v>
      </c>
      <c r="C169" t="s">
        <v>403</v>
      </c>
    </row>
    <row r="170" spans="1:3">
      <c r="A170" t="str">
        <f t="shared" si="5"/>
        <v>Gastroenterología</v>
      </c>
      <c r="B170" s="292" t="s">
        <v>1104</v>
      </c>
      <c r="C170" t="s">
        <v>405</v>
      </c>
    </row>
    <row r="171" spans="1:3">
      <c r="A171" t="str">
        <f t="shared" si="5"/>
        <v>Terapia Del Lenguaje</v>
      </c>
      <c r="B171" s="292" t="s">
        <v>1105</v>
      </c>
      <c r="C171" s="290" t="s">
        <v>407</v>
      </c>
    </row>
    <row r="172" spans="1:3">
      <c r="A172" t="str">
        <f t="shared" si="5"/>
        <v>Genética Humana</v>
      </c>
      <c r="B172" s="292" t="s">
        <v>1106</v>
      </c>
      <c r="C172" t="s">
        <v>409</v>
      </c>
    </row>
    <row r="173" spans="1:3">
      <c r="A173" t="str">
        <f t="shared" si="5"/>
        <v>Geodesia</v>
      </c>
      <c r="B173" s="292" t="s">
        <v>1107</v>
      </c>
      <c r="C173" s="290" t="s">
        <v>411</v>
      </c>
    </row>
    <row r="174" spans="1:3">
      <c r="A174" t="str">
        <f t="shared" si="5"/>
        <v>Geodesia Cartografía</v>
      </c>
      <c r="B174" s="292" t="s">
        <v>1108</v>
      </c>
      <c r="C174" t="s">
        <v>413</v>
      </c>
    </row>
    <row r="175" spans="1:3">
      <c r="A175" t="str">
        <f t="shared" si="5"/>
        <v>Geofísica</v>
      </c>
      <c r="B175" s="292" t="s">
        <v>1109</v>
      </c>
      <c r="C175" t="s">
        <v>415</v>
      </c>
    </row>
    <row r="176" spans="1:3">
      <c r="A176" t="str">
        <f t="shared" si="5"/>
        <v>Geografía</v>
      </c>
      <c r="B176" s="292" t="s">
        <v>1110</v>
      </c>
      <c r="C176" t="s">
        <v>417</v>
      </c>
    </row>
    <row r="177" spans="1:3">
      <c r="A177" t="str">
        <f t="shared" si="5"/>
        <v>Geología</v>
      </c>
      <c r="B177" s="292" t="s">
        <v>1111</v>
      </c>
      <c r="C177" t="s">
        <v>419</v>
      </c>
    </row>
    <row r="178" spans="1:3">
      <c r="A178" t="str">
        <f t="shared" si="5"/>
        <v>Geriatría</v>
      </c>
      <c r="B178" s="292" t="s">
        <v>1112</v>
      </c>
      <c r="C178" t="s">
        <v>421</v>
      </c>
    </row>
    <row r="179" spans="1:3">
      <c r="A179" t="str">
        <f t="shared" si="5"/>
        <v>Ginecología</v>
      </c>
      <c r="B179" s="292" t="s">
        <v>1113</v>
      </c>
      <c r="C179" t="s">
        <v>423</v>
      </c>
    </row>
    <row r="180" spans="1:3">
      <c r="A180" t="str">
        <f t="shared" si="5"/>
        <v>Ginecología Y Obstetricia</v>
      </c>
      <c r="B180" s="292" t="s">
        <v>1114</v>
      </c>
      <c r="C180" t="s">
        <v>425</v>
      </c>
    </row>
    <row r="181" spans="1:3">
      <c r="A181" t="str">
        <f t="shared" si="5"/>
        <v>Grabados En Acero</v>
      </c>
      <c r="B181" s="292" t="s">
        <v>1115</v>
      </c>
      <c r="C181" s="290" t="s">
        <v>427</v>
      </c>
    </row>
    <row r="182" spans="1:3">
      <c r="A182" t="str">
        <f t="shared" si="5"/>
        <v>Resguardo Y Vigilancia</v>
      </c>
      <c r="B182" s="292" t="s">
        <v>1116</v>
      </c>
      <c r="C182" s="290" t="s">
        <v>429</v>
      </c>
    </row>
    <row r="183" spans="1:3">
      <c r="A183" t="str">
        <f t="shared" si="5"/>
        <v>Guionaje</v>
      </c>
      <c r="B183" s="292" t="s">
        <v>1117</v>
      </c>
      <c r="C183" s="290" t="s">
        <v>431</v>
      </c>
    </row>
    <row r="184" spans="1:3">
      <c r="A184" t="str">
        <f t="shared" si="5"/>
        <v>Hematología</v>
      </c>
      <c r="B184" s="292" t="s">
        <v>1118</v>
      </c>
      <c r="C184" t="s">
        <v>433</v>
      </c>
    </row>
    <row r="185" spans="1:3">
      <c r="A185" t="str">
        <f t="shared" si="5"/>
        <v>Herrería</v>
      </c>
      <c r="B185" s="292" t="s">
        <v>1119</v>
      </c>
      <c r="C185" t="s">
        <v>435</v>
      </c>
    </row>
    <row r="186" spans="1:3">
      <c r="A186" t="str">
        <f t="shared" ref="A186:A217" si="6">PROPER(C186)</f>
        <v>Hidrogeología</v>
      </c>
      <c r="B186" s="292" t="s">
        <v>1120</v>
      </c>
      <c r="C186" t="s">
        <v>437</v>
      </c>
    </row>
    <row r="187" spans="1:3">
      <c r="A187" t="str">
        <f t="shared" si="6"/>
        <v>Hidrometría</v>
      </c>
      <c r="B187" s="292" t="s">
        <v>1121</v>
      </c>
      <c r="C187" t="s">
        <v>439</v>
      </c>
    </row>
    <row r="188" spans="1:3">
      <c r="A188" t="str">
        <f t="shared" si="6"/>
        <v>Historia</v>
      </c>
      <c r="B188" s="292" t="s">
        <v>1122</v>
      </c>
      <c r="C188" s="290" t="s">
        <v>441</v>
      </c>
    </row>
    <row r="189" spans="1:3">
      <c r="A189" t="str">
        <f t="shared" si="6"/>
        <v>Hojalatería</v>
      </c>
      <c r="B189" s="292" t="s">
        <v>1123</v>
      </c>
      <c r="C189" t="s">
        <v>443</v>
      </c>
    </row>
    <row r="190" spans="1:3">
      <c r="A190" t="str">
        <f t="shared" si="6"/>
        <v>Hotelería</v>
      </c>
      <c r="B190" s="292" t="s">
        <v>1124</v>
      </c>
      <c r="C190" t="s">
        <v>445</v>
      </c>
    </row>
    <row r="191" spans="1:3">
      <c r="A191" t="str">
        <f t="shared" si="6"/>
        <v>Ilustración</v>
      </c>
      <c r="B191" s="292" t="s">
        <v>1125</v>
      </c>
      <c r="C191" t="s">
        <v>447</v>
      </c>
    </row>
    <row r="192" spans="1:3">
      <c r="A192" t="str">
        <f t="shared" si="6"/>
        <v>Impresión</v>
      </c>
      <c r="B192" s="292" t="s">
        <v>1126</v>
      </c>
      <c r="C192" t="s">
        <v>449</v>
      </c>
    </row>
    <row r="193" spans="1:3">
      <c r="A193" t="str">
        <f t="shared" si="6"/>
        <v>Industria Y Comercio</v>
      </c>
      <c r="B193" s="292" t="s">
        <v>1127</v>
      </c>
      <c r="C193" s="290" t="s">
        <v>451</v>
      </c>
    </row>
    <row r="194" spans="1:3">
      <c r="A194" t="str">
        <f t="shared" si="6"/>
        <v>Infectología</v>
      </c>
      <c r="B194" s="292" t="s">
        <v>1128</v>
      </c>
      <c r="C194" t="s">
        <v>453</v>
      </c>
    </row>
    <row r="195" spans="1:3">
      <c r="A195" t="str">
        <f t="shared" si="6"/>
        <v>Información Y Aeronáutica</v>
      </c>
      <c r="B195" s="292" t="s">
        <v>1129</v>
      </c>
      <c r="C195" t="s">
        <v>455</v>
      </c>
    </row>
    <row r="196" spans="1:3">
      <c r="A196" t="str">
        <f t="shared" si="6"/>
        <v>Ingeniería Agrícola</v>
      </c>
      <c r="B196" s="292" t="s">
        <v>1130</v>
      </c>
      <c r="C196" t="s">
        <v>457</v>
      </c>
    </row>
    <row r="197" spans="1:3">
      <c r="A197" t="str">
        <f t="shared" si="6"/>
        <v>Ingeniería Civil</v>
      </c>
      <c r="B197" s="292" t="s">
        <v>1131</v>
      </c>
      <c r="C197" t="s">
        <v>459</v>
      </c>
    </row>
    <row r="198" spans="1:3">
      <c r="A198" t="str">
        <f t="shared" si="6"/>
        <v>Ingeniería Eléctrica</v>
      </c>
      <c r="B198" s="292" t="s">
        <v>1132</v>
      </c>
      <c r="C198" t="s">
        <v>461</v>
      </c>
    </row>
    <row r="199" spans="1:3">
      <c r="A199" t="str">
        <f t="shared" si="6"/>
        <v>Ingeniería En Sistemas De Radar</v>
      </c>
      <c r="B199" s="292" t="s">
        <v>1133</v>
      </c>
      <c r="C199" s="290" t="s">
        <v>463</v>
      </c>
    </row>
    <row r="200" spans="1:3">
      <c r="A200" t="str">
        <f t="shared" si="6"/>
        <v>Ingeniería Forestal</v>
      </c>
      <c r="B200" s="292" t="s">
        <v>1134</v>
      </c>
      <c r="C200" s="290" t="s">
        <v>465</v>
      </c>
    </row>
    <row r="201" spans="1:3">
      <c r="A201" t="str">
        <f t="shared" si="6"/>
        <v>Ingeniería Industrial</v>
      </c>
      <c r="B201" s="292" t="s">
        <v>1135</v>
      </c>
      <c r="C201" s="290" t="s">
        <v>467</v>
      </c>
    </row>
    <row r="202" spans="1:3">
      <c r="A202" t="str">
        <f t="shared" si="6"/>
        <v>Ingeniería Mecánica</v>
      </c>
      <c r="B202" s="292" t="s">
        <v>1136</v>
      </c>
      <c r="C202" t="s">
        <v>469</v>
      </c>
    </row>
    <row r="203" spans="1:3">
      <c r="A203" t="str">
        <f t="shared" si="6"/>
        <v>Ingeniería Química</v>
      </c>
      <c r="B203" s="292" t="s">
        <v>1137</v>
      </c>
      <c r="C203" t="s">
        <v>471</v>
      </c>
    </row>
    <row r="204" spans="1:3">
      <c r="A204" t="str">
        <f t="shared" si="6"/>
        <v>Ingeniería Sanitaria</v>
      </c>
      <c r="B204" s="292" t="s">
        <v>1138</v>
      </c>
      <c r="C204" s="290" t="s">
        <v>473</v>
      </c>
    </row>
    <row r="205" spans="1:3">
      <c r="A205" t="str">
        <f t="shared" si="6"/>
        <v>Inglés Técnico</v>
      </c>
      <c r="B205" s="292" t="s">
        <v>1139</v>
      </c>
      <c r="C205" t="s">
        <v>475</v>
      </c>
    </row>
    <row r="206" spans="1:3">
      <c r="A206" t="str">
        <f t="shared" si="6"/>
        <v>Inspección De Monumentos</v>
      </c>
      <c r="B206" s="292" t="s">
        <v>1140</v>
      </c>
      <c r="C206" t="s">
        <v>477</v>
      </c>
    </row>
    <row r="207" spans="1:3">
      <c r="A207" t="str">
        <f t="shared" si="6"/>
        <v>Inspección Sanitaria Alimentos Pecuarios</v>
      </c>
      <c r="B207" s="292" t="s">
        <v>1141</v>
      </c>
      <c r="C207" t="s">
        <v>479</v>
      </c>
    </row>
    <row r="208" spans="1:3">
      <c r="A208" t="str">
        <f t="shared" si="6"/>
        <v>Instrucción Vocacional</v>
      </c>
      <c r="B208" s="292" t="s">
        <v>1142</v>
      </c>
      <c r="C208" t="s">
        <v>481</v>
      </c>
    </row>
    <row r="209" spans="1:3">
      <c r="A209" t="str">
        <f t="shared" si="6"/>
        <v>Investigación Delictiva</v>
      </c>
      <c r="B209" s="292" t="s">
        <v>1143</v>
      </c>
      <c r="C209" t="s">
        <v>483</v>
      </c>
    </row>
    <row r="210" spans="1:3">
      <c r="A210" t="str">
        <f t="shared" si="6"/>
        <v>Investigación Educativa</v>
      </c>
      <c r="B210" s="292" t="s">
        <v>1144</v>
      </c>
      <c r="C210" t="s">
        <v>485</v>
      </c>
    </row>
    <row r="211" spans="1:3">
      <c r="A211" t="str">
        <f t="shared" si="6"/>
        <v>Investigación Ocupacional</v>
      </c>
      <c r="B211" s="292" t="s">
        <v>1145</v>
      </c>
      <c r="C211" t="s">
        <v>487</v>
      </c>
    </row>
    <row r="212" spans="1:3">
      <c r="A212" t="str">
        <f t="shared" si="6"/>
        <v>Investigación Social</v>
      </c>
      <c r="B212" s="292" t="s">
        <v>1146</v>
      </c>
      <c r="C212" t="s">
        <v>489</v>
      </c>
    </row>
    <row r="213" spans="1:3">
      <c r="A213" t="str">
        <f t="shared" si="6"/>
        <v>Jardinería</v>
      </c>
      <c r="B213" s="292" t="s">
        <v>1147</v>
      </c>
      <c r="C213" t="s">
        <v>491</v>
      </c>
    </row>
    <row r="214" spans="1:3">
      <c r="A214" t="str">
        <f t="shared" si="6"/>
        <v>Laboratorio</v>
      </c>
      <c r="B214" s="292" t="s">
        <v>1148</v>
      </c>
      <c r="C214" s="290" t="s">
        <v>493</v>
      </c>
    </row>
    <row r="215" spans="1:3">
      <c r="A215" t="str">
        <f t="shared" si="6"/>
        <v>Labores Agrícolas Y Pecuarias</v>
      </c>
      <c r="B215" s="292" t="s">
        <v>1149</v>
      </c>
      <c r="C215" t="s">
        <v>495</v>
      </c>
    </row>
    <row r="216" spans="1:3">
      <c r="A216" t="str">
        <f t="shared" si="6"/>
        <v>Lavandería</v>
      </c>
      <c r="B216" s="292" t="s">
        <v>1150</v>
      </c>
      <c r="C216" t="s">
        <v>497</v>
      </c>
    </row>
    <row r="217" spans="1:3">
      <c r="A217" t="str">
        <f t="shared" si="6"/>
        <v>Lengua Mayance</v>
      </c>
      <c r="B217" s="292" t="s">
        <v>1151</v>
      </c>
      <c r="C217" s="290" t="s">
        <v>499</v>
      </c>
    </row>
    <row r="218" spans="1:3">
      <c r="A218" t="str">
        <f t="shared" ref="A218:A227" si="7">PROPER(C218)</f>
        <v>Levantado De Textos</v>
      </c>
      <c r="B218" s="292" t="s">
        <v>1152</v>
      </c>
      <c r="C218" s="290" t="s">
        <v>501</v>
      </c>
    </row>
    <row r="219" spans="1:3">
      <c r="A219" t="str">
        <f t="shared" si="7"/>
        <v>Locución</v>
      </c>
      <c r="B219" s="292" t="s">
        <v>1153</v>
      </c>
      <c r="C219" t="s">
        <v>503</v>
      </c>
    </row>
    <row r="220" spans="1:3">
      <c r="A220" t="str">
        <f t="shared" si="7"/>
        <v>Lubricación Automotriz</v>
      </c>
      <c r="B220" s="292" t="s">
        <v>1154</v>
      </c>
      <c r="C220" t="s">
        <v>505</v>
      </c>
    </row>
    <row r="221" spans="1:3">
      <c r="A221" t="str">
        <f t="shared" si="7"/>
        <v>Lucha Contra Insectos</v>
      </c>
      <c r="B221" s="292" t="s">
        <v>1155</v>
      </c>
      <c r="C221" s="290" t="s">
        <v>507</v>
      </c>
    </row>
    <row r="222" spans="1:3">
      <c r="A222" t="str">
        <f t="shared" si="7"/>
        <v>Luminotecnia</v>
      </c>
      <c r="B222" s="292" t="s">
        <v>1156</v>
      </c>
      <c r="C222" s="290" t="s">
        <v>509</v>
      </c>
    </row>
    <row r="223" spans="1:3">
      <c r="A223" t="str">
        <f t="shared" si="7"/>
        <v>Malaria</v>
      </c>
      <c r="B223" s="292" t="s">
        <v>1157</v>
      </c>
      <c r="C223" s="290" t="s">
        <v>511</v>
      </c>
    </row>
    <row r="224" spans="1:3">
      <c r="A224" t="str">
        <f t="shared" si="7"/>
        <v>Manejo De Fondos</v>
      </c>
      <c r="B224" s="292" t="s">
        <v>1158</v>
      </c>
      <c r="C224" s="290" t="s">
        <v>513</v>
      </c>
    </row>
    <row r="225" spans="1:3">
      <c r="A225" t="str">
        <f t="shared" si="7"/>
        <v>Mantenimiento De Aeronave</v>
      </c>
      <c r="B225" s="292" t="s">
        <v>1159</v>
      </c>
      <c r="C225" s="290" t="s">
        <v>515</v>
      </c>
    </row>
    <row r="226" spans="1:3">
      <c r="A226" t="str">
        <f t="shared" si="7"/>
        <v>Mantenimiento De Equipo De Extinción</v>
      </c>
      <c r="B226" s="292" t="s">
        <v>1160</v>
      </c>
      <c r="C226" t="s">
        <v>517</v>
      </c>
    </row>
    <row r="227" spans="1:3">
      <c r="A227" t="str">
        <f t="shared" si="7"/>
        <v>Construcción Y Mantenimiento De Edificios</v>
      </c>
      <c r="B227" s="292" t="s">
        <v>1161</v>
      </c>
      <c r="C227" t="s">
        <v>519</v>
      </c>
    </row>
    <row r="228" spans="1:3">
      <c r="A228" t="s">
        <v>521</v>
      </c>
      <c r="B228" s="292" t="s">
        <v>1162</v>
      </c>
      <c r="C228" t="s">
        <v>521</v>
      </c>
    </row>
    <row r="229" spans="1:3">
      <c r="A229" t="str">
        <f t="shared" ref="A229:A292" si="8">PROPER(C229)</f>
        <v>Maquillaje Y Peinado</v>
      </c>
      <c r="B229" s="292" t="s">
        <v>1163</v>
      </c>
      <c r="C229" s="290" t="s">
        <v>523</v>
      </c>
    </row>
    <row r="230" spans="1:3">
      <c r="A230" t="str">
        <f t="shared" si="8"/>
        <v>Maquinaria Agrícola</v>
      </c>
      <c r="B230" s="292" t="s">
        <v>1164</v>
      </c>
      <c r="C230" t="s">
        <v>525</v>
      </c>
    </row>
    <row r="231" spans="1:3">
      <c r="A231" t="str">
        <f t="shared" si="8"/>
        <v>Maquinaria Pesada</v>
      </c>
      <c r="B231" s="292" t="s">
        <v>1165</v>
      </c>
      <c r="C231" s="290" t="s">
        <v>527</v>
      </c>
    </row>
    <row r="232" spans="1:3">
      <c r="A232" t="str">
        <f t="shared" si="8"/>
        <v>Material Didáctico</v>
      </c>
      <c r="B232" s="292" t="s">
        <v>1166</v>
      </c>
      <c r="C232" t="s">
        <v>529</v>
      </c>
    </row>
    <row r="233" spans="1:3">
      <c r="A233" t="str">
        <f t="shared" si="8"/>
        <v>Matemáticas</v>
      </c>
      <c r="B233" s="292" t="s">
        <v>1167</v>
      </c>
      <c r="C233" t="s">
        <v>531</v>
      </c>
    </row>
    <row r="234" spans="1:3">
      <c r="A234" t="str">
        <f t="shared" si="8"/>
        <v>Mecanica</v>
      </c>
      <c r="B234" s="292" t="s">
        <v>1168</v>
      </c>
      <c r="C234" s="290" t="s">
        <v>533</v>
      </c>
    </row>
    <row r="235" spans="1:3">
      <c r="A235" t="str">
        <f t="shared" si="8"/>
        <v>Mecanografía</v>
      </c>
      <c r="B235" s="292" t="s">
        <v>1169</v>
      </c>
      <c r="C235" t="s">
        <v>535</v>
      </c>
    </row>
    <row r="236" spans="1:3">
      <c r="A236" t="str">
        <f t="shared" si="8"/>
        <v>Medicina</v>
      </c>
      <c r="B236" s="292" t="s">
        <v>1170</v>
      </c>
      <c r="C236" s="290" t="s">
        <v>537</v>
      </c>
    </row>
    <row r="237" spans="1:3">
      <c r="A237" t="str">
        <f t="shared" si="8"/>
        <v>Medicina Familiar</v>
      </c>
      <c r="B237" s="292" t="s">
        <v>1171</v>
      </c>
      <c r="C237" s="290" t="s">
        <v>539</v>
      </c>
    </row>
    <row r="238" spans="1:3">
      <c r="A238" t="str">
        <f t="shared" si="8"/>
        <v>Medicina Física Y Rehabilitación</v>
      </c>
      <c r="B238" s="292" t="s">
        <v>1172</v>
      </c>
      <c r="C238" t="s">
        <v>541</v>
      </c>
    </row>
    <row r="239" spans="1:3">
      <c r="A239" t="str">
        <f t="shared" si="8"/>
        <v>Medicina Interna</v>
      </c>
      <c r="B239" s="292" t="s">
        <v>1173</v>
      </c>
      <c r="C239" s="290" t="s">
        <v>543</v>
      </c>
    </row>
    <row r="240" spans="1:3">
      <c r="A240" t="str">
        <f t="shared" si="8"/>
        <v>Medicina Legal</v>
      </c>
      <c r="B240" s="292" t="s">
        <v>1174</v>
      </c>
      <c r="C240" s="290" t="s">
        <v>545</v>
      </c>
    </row>
    <row r="241" spans="1:3">
      <c r="A241" t="str">
        <f t="shared" si="8"/>
        <v>Medicina Nuclear</v>
      </c>
      <c r="B241" s="292" t="s">
        <v>1175</v>
      </c>
      <c r="C241" s="290" t="s">
        <v>547</v>
      </c>
    </row>
    <row r="242" spans="1:3">
      <c r="A242" t="str">
        <f t="shared" si="8"/>
        <v>Medicina Psicosomática</v>
      </c>
      <c r="B242" s="292" t="s">
        <v>1176</v>
      </c>
      <c r="C242" t="s">
        <v>548</v>
      </c>
    </row>
    <row r="243" spans="1:3">
      <c r="A243" t="str">
        <f t="shared" si="8"/>
        <v>Medicina Del Deporte</v>
      </c>
      <c r="B243" s="292" t="s">
        <v>1177</v>
      </c>
      <c r="C243" s="290" t="s">
        <v>550</v>
      </c>
    </row>
    <row r="244" spans="1:3">
      <c r="A244" t="str">
        <f t="shared" si="8"/>
        <v>Trabajos Con Fines Topográficos</v>
      </c>
      <c r="B244" s="292" t="s">
        <v>1178</v>
      </c>
      <c r="C244" t="s">
        <v>552</v>
      </c>
    </row>
    <row r="245" spans="1:3">
      <c r="A245" t="str">
        <f t="shared" si="8"/>
        <v>Mensajería</v>
      </c>
      <c r="B245" s="292" t="s">
        <v>1179</v>
      </c>
      <c r="C245" t="s">
        <v>554</v>
      </c>
    </row>
    <row r="246" spans="1:3">
      <c r="A246" t="str">
        <f t="shared" si="8"/>
        <v>Meteorología</v>
      </c>
      <c r="B246" s="292" t="s">
        <v>1180</v>
      </c>
      <c r="C246" t="s">
        <v>556</v>
      </c>
    </row>
    <row r="247" spans="1:3">
      <c r="A247" t="str">
        <f t="shared" si="8"/>
        <v>Metodología</v>
      </c>
      <c r="B247" s="292" t="s">
        <v>1181</v>
      </c>
      <c r="C247" t="s">
        <v>558</v>
      </c>
    </row>
    <row r="248" spans="1:3">
      <c r="A248" t="str">
        <f t="shared" si="8"/>
        <v>Microbiología</v>
      </c>
      <c r="B248" s="292" t="s">
        <v>1182</v>
      </c>
      <c r="C248" t="s">
        <v>560</v>
      </c>
    </row>
    <row r="249" spans="1:3">
      <c r="A249" t="str">
        <f t="shared" si="8"/>
        <v>Microfilmación</v>
      </c>
      <c r="B249" s="292" t="s">
        <v>1183</v>
      </c>
      <c r="C249" t="s">
        <v>562</v>
      </c>
    </row>
    <row r="250" spans="1:3">
      <c r="A250" t="str">
        <f t="shared" si="8"/>
        <v>Migración</v>
      </c>
      <c r="B250" s="292" t="s">
        <v>1184</v>
      </c>
      <c r="C250" t="s">
        <v>564</v>
      </c>
    </row>
    <row r="251" spans="1:3">
      <c r="A251" t="str">
        <f t="shared" si="8"/>
        <v>Mineralogía</v>
      </c>
      <c r="B251" s="292" t="s">
        <v>1185</v>
      </c>
      <c r="C251" t="s">
        <v>566</v>
      </c>
    </row>
    <row r="252" spans="1:3">
      <c r="A252" t="str">
        <f t="shared" si="8"/>
        <v>Museología</v>
      </c>
      <c r="B252" s="292" t="s">
        <v>1186</v>
      </c>
      <c r="C252" t="s">
        <v>568</v>
      </c>
    </row>
    <row r="253" spans="1:3">
      <c r="A253" t="str">
        <f t="shared" si="8"/>
        <v>Música</v>
      </c>
      <c r="B253" s="292" t="s">
        <v>1187</v>
      </c>
      <c r="C253" t="s">
        <v>570</v>
      </c>
    </row>
    <row r="254" spans="1:3">
      <c r="A254" t="str">
        <f t="shared" si="8"/>
        <v>Natación</v>
      </c>
      <c r="B254" s="292" t="s">
        <v>1188</v>
      </c>
      <c r="C254" t="s">
        <v>572</v>
      </c>
    </row>
    <row r="255" spans="1:3">
      <c r="A255" t="str">
        <f t="shared" si="8"/>
        <v>Navegación</v>
      </c>
      <c r="B255" s="292" t="s">
        <v>1189</v>
      </c>
      <c r="C255" t="s">
        <v>574</v>
      </c>
    </row>
    <row r="256" spans="1:3">
      <c r="A256" t="str">
        <f t="shared" si="8"/>
        <v>Navegación Y Pesca</v>
      </c>
      <c r="B256" s="292" t="s">
        <v>1190</v>
      </c>
      <c r="C256" t="s">
        <v>576</v>
      </c>
    </row>
    <row r="257" spans="1:3">
      <c r="A257" t="str">
        <f t="shared" si="8"/>
        <v>Necropsias</v>
      </c>
      <c r="B257" s="292" t="s">
        <v>1191</v>
      </c>
      <c r="C257" s="290" t="s">
        <v>578</v>
      </c>
    </row>
    <row r="258" spans="1:3">
      <c r="A258" t="str">
        <f t="shared" si="8"/>
        <v>Nefrología</v>
      </c>
      <c r="B258" s="292" t="s">
        <v>1192</v>
      </c>
      <c r="C258" t="s">
        <v>580</v>
      </c>
    </row>
    <row r="259" spans="1:3">
      <c r="A259" t="str">
        <f t="shared" si="8"/>
        <v>Neumología</v>
      </c>
      <c r="B259" s="292" t="s">
        <v>1193</v>
      </c>
      <c r="C259" t="s">
        <v>582</v>
      </c>
    </row>
    <row r="260" spans="1:3">
      <c r="A260" t="str">
        <f t="shared" si="8"/>
        <v>Neurocirugía</v>
      </c>
      <c r="B260" s="292" t="s">
        <v>1194</v>
      </c>
      <c r="C260" t="s">
        <v>584</v>
      </c>
    </row>
    <row r="261" spans="1:3">
      <c r="A261" t="str">
        <f t="shared" si="8"/>
        <v>Neurología</v>
      </c>
      <c r="B261" s="292" t="s">
        <v>1195</v>
      </c>
      <c r="C261" t="s">
        <v>586</v>
      </c>
    </row>
    <row r="262" spans="1:3">
      <c r="A262" t="str">
        <f t="shared" si="8"/>
        <v>Nivelación Lineal</v>
      </c>
      <c r="B262" s="292" t="s">
        <v>1196</v>
      </c>
      <c r="C262" t="s">
        <v>588</v>
      </c>
    </row>
    <row r="263" spans="1:3">
      <c r="A263" t="str">
        <f t="shared" si="8"/>
        <v>Nivelación De Suelos</v>
      </c>
      <c r="B263" s="292" t="s">
        <v>1197</v>
      </c>
      <c r="C263" t="s">
        <v>590</v>
      </c>
    </row>
    <row r="264" spans="1:3">
      <c r="A264" t="str">
        <f t="shared" si="8"/>
        <v>Notariado</v>
      </c>
      <c r="B264" s="292" t="s">
        <v>1198</v>
      </c>
      <c r="C264" s="290" t="s">
        <v>592</v>
      </c>
    </row>
    <row r="265" spans="1:3">
      <c r="A265" t="str">
        <f t="shared" si="8"/>
        <v>Notificación</v>
      </c>
      <c r="B265" s="292" t="s">
        <v>1199</v>
      </c>
      <c r="C265" t="s">
        <v>594</v>
      </c>
    </row>
    <row r="266" spans="1:3">
      <c r="A266" t="str">
        <f t="shared" si="8"/>
        <v>Nutrición</v>
      </c>
      <c r="B266" s="292" t="s">
        <v>1200</v>
      </c>
      <c r="C266" t="s">
        <v>596</v>
      </c>
    </row>
    <row r="267" spans="1:3">
      <c r="A267" t="str">
        <f t="shared" si="8"/>
        <v>Obstetricia</v>
      </c>
      <c r="B267" s="292" t="s">
        <v>1201</v>
      </c>
      <c r="C267" s="290" t="s">
        <v>598</v>
      </c>
    </row>
    <row r="268" spans="1:3">
      <c r="A268" t="str">
        <f t="shared" si="8"/>
        <v>Odontología</v>
      </c>
      <c r="B268" s="292" t="s">
        <v>1202</v>
      </c>
      <c r="C268" t="s">
        <v>600</v>
      </c>
    </row>
    <row r="269" spans="1:3">
      <c r="A269" t="str">
        <f t="shared" si="8"/>
        <v>Oficina</v>
      </c>
      <c r="B269" s="292" t="s">
        <v>1203</v>
      </c>
      <c r="C269" s="290" t="s">
        <v>602</v>
      </c>
    </row>
    <row r="270" spans="1:3">
      <c r="A270" t="str">
        <f t="shared" si="8"/>
        <v>Oficios Domésticos</v>
      </c>
      <c r="B270" s="292" t="s">
        <v>1204</v>
      </c>
      <c r="C270" t="s">
        <v>604</v>
      </c>
    </row>
    <row r="271" spans="1:3">
      <c r="A271" t="str">
        <f t="shared" si="8"/>
        <v>Oftalmología</v>
      </c>
      <c r="B271" s="292" t="s">
        <v>1205</v>
      </c>
      <c r="C271" t="s">
        <v>606</v>
      </c>
    </row>
    <row r="272" spans="1:3">
      <c r="A272" t="str">
        <f t="shared" si="8"/>
        <v>Oncocercosis</v>
      </c>
      <c r="B272" s="292" t="s">
        <v>1206</v>
      </c>
      <c r="C272" s="290" t="s">
        <v>608</v>
      </c>
    </row>
    <row r="273" spans="1:3">
      <c r="A273" t="str">
        <f t="shared" si="8"/>
        <v>Oncología Médica</v>
      </c>
      <c r="B273" s="292" t="s">
        <v>1207</v>
      </c>
      <c r="C273" t="s">
        <v>610</v>
      </c>
    </row>
    <row r="274" spans="1:3">
      <c r="A274" t="str">
        <f t="shared" si="8"/>
        <v>Oncología Quirúrgica</v>
      </c>
      <c r="B274" s="292" t="s">
        <v>1208</v>
      </c>
      <c r="C274" t="s">
        <v>612</v>
      </c>
    </row>
    <row r="275" spans="1:3">
      <c r="A275" t="str">
        <f t="shared" si="8"/>
        <v>Operación Aero-Portuaria</v>
      </c>
      <c r="B275" s="292" t="s">
        <v>1209</v>
      </c>
      <c r="C275" t="s">
        <v>614</v>
      </c>
    </row>
    <row r="276" spans="1:3">
      <c r="A276" t="str">
        <f t="shared" si="8"/>
        <v>Operación Equipo Proyección</v>
      </c>
      <c r="B276" s="292" t="s">
        <v>1210</v>
      </c>
      <c r="C276" t="s">
        <v>616</v>
      </c>
    </row>
    <row r="277" spans="1:3">
      <c r="A277" t="str">
        <f t="shared" si="8"/>
        <v>Operación De Báscula</v>
      </c>
      <c r="B277" s="292" t="s">
        <v>1211</v>
      </c>
      <c r="C277" t="s">
        <v>618</v>
      </c>
    </row>
    <row r="278" spans="1:3">
      <c r="A278" t="str">
        <f t="shared" si="8"/>
        <v>Operación De Computador</v>
      </c>
      <c r="B278" s="292" t="s">
        <v>1212</v>
      </c>
      <c r="C278" s="290" t="s">
        <v>620</v>
      </c>
    </row>
    <row r="279" spans="1:3">
      <c r="A279" t="str">
        <f t="shared" si="8"/>
        <v>Operación De Maquinas Aux. De Computación</v>
      </c>
      <c r="B279" s="292" t="s">
        <v>1213</v>
      </c>
      <c r="C279" t="s">
        <v>622</v>
      </c>
    </row>
    <row r="280" spans="1:3">
      <c r="A280" t="str">
        <f t="shared" si="8"/>
        <v>Operación De Maquinas De Contabilidad</v>
      </c>
      <c r="B280" s="292" t="s">
        <v>1214</v>
      </c>
      <c r="C280" s="290" t="s">
        <v>624</v>
      </c>
    </row>
    <row r="281" spans="1:3">
      <c r="A281" t="str">
        <f t="shared" si="8"/>
        <v>Operación De Maquinas De Escribir Braille</v>
      </c>
      <c r="B281" s="292" t="s">
        <v>1215</v>
      </c>
      <c r="C281" s="290" t="s">
        <v>626</v>
      </c>
    </row>
    <row r="282" spans="1:3">
      <c r="A282" t="str">
        <f t="shared" si="8"/>
        <v>Operación De Maquinas Reproductoras</v>
      </c>
      <c r="B282" s="292" t="s">
        <v>1216</v>
      </c>
      <c r="C282" s="290" t="s">
        <v>628</v>
      </c>
    </row>
    <row r="283" spans="1:3">
      <c r="A283" t="str">
        <f t="shared" si="8"/>
        <v>Operación De Maquinaria Pesada</v>
      </c>
      <c r="B283" s="292" t="s">
        <v>1217</v>
      </c>
      <c r="C283" s="290" t="s">
        <v>630</v>
      </c>
    </row>
    <row r="284" spans="1:3">
      <c r="A284" t="str">
        <f t="shared" si="8"/>
        <v>Operación De Radio</v>
      </c>
      <c r="B284" s="292" t="s">
        <v>1218</v>
      </c>
      <c r="C284" s="290" t="s">
        <v>632</v>
      </c>
    </row>
    <row r="285" spans="1:3">
      <c r="A285" t="str">
        <f t="shared" si="8"/>
        <v>Óptica</v>
      </c>
      <c r="B285" s="292" t="s">
        <v>1219</v>
      </c>
      <c r="C285" t="s">
        <v>634</v>
      </c>
    </row>
    <row r="286" spans="1:3">
      <c r="A286" t="str">
        <f t="shared" si="8"/>
        <v>Optometría</v>
      </c>
      <c r="B286" s="292" t="s">
        <v>1220</v>
      </c>
      <c r="C286" t="s">
        <v>636</v>
      </c>
    </row>
    <row r="287" spans="1:3">
      <c r="A287" t="str">
        <f t="shared" si="8"/>
        <v>Orientación</v>
      </c>
      <c r="B287" s="292" t="s">
        <v>1221</v>
      </c>
      <c r="C287" t="s">
        <v>638</v>
      </c>
    </row>
    <row r="288" spans="1:3">
      <c r="A288" t="str">
        <f t="shared" si="8"/>
        <v>Organización Y Métodos</v>
      </c>
      <c r="B288" s="292" t="s">
        <v>1222</v>
      </c>
      <c r="C288" t="s">
        <v>640</v>
      </c>
    </row>
    <row r="289" spans="1:3">
      <c r="A289" t="str">
        <f t="shared" si="8"/>
        <v>Orquestación</v>
      </c>
      <c r="B289" s="292" t="s">
        <v>1223</v>
      </c>
      <c r="C289" t="s">
        <v>642</v>
      </c>
    </row>
    <row r="290" spans="1:3">
      <c r="A290" t="str">
        <f t="shared" si="8"/>
        <v>Ortopedia</v>
      </c>
      <c r="B290" s="292" t="s">
        <v>1224</v>
      </c>
      <c r="C290" s="290" t="s">
        <v>644</v>
      </c>
    </row>
    <row r="291" spans="1:3">
      <c r="A291" t="str">
        <f t="shared" si="8"/>
        <v>Ortopedia Y Traumatología</v>
      </c>
      <c r="B291" s="292" t="s">
        <v>1225</v>
      </c>
      <c r="C291" t="s">
        <v>646</v>
      </c>
    </row>
    <row r="292" spans="1:3">
      <c r="A292" t="str">
        <f t="shared" si="8"/>
        <v>Otorrinolaringología</v>
      </c>
      <c r="B292" s="292" t="s">
        <v>1226</v>
      </c>
      <c r="C292" t="s">
        <v>648</v>
      </c>
    </row>
    <row r="293" spans="1:3">
      <c r="A293" t="str">
        <f t="shared" ref="A293:A356" si="9">PROPER(C293)</f>
        <v>Paleografía</v>
      </c>
      <c r="B293" s="292" t="s">
        <v>1227</v>
      </c>
      <c r="C293" t="s">
        <v>650</v>
      </c>
    </row>
    <row r="294" spans="1:3">
      <c r="A294" t="str">
        <f t="shared" si="9"/>
        <v>Panadería</v>
      </c>
      <c r="B294" s="292" t="s">
        <v>1228</v>
      </c>
      <c r="C294" t="s">
        <v>652</v>
      </c>
    </row>
    <row r="295" spans="1:3">
      <c r="A295" t="str">
        <f t="shared" si="9"/>
        <v>Parques Nacionales</v>
      </c>
      <c r="B295" s="292" t="s">
        <v>1229</v>
      </c>
      <c r="C295" s="290" t="s">
        <v>654</v>
      </c>
    </row>
    <row r="296" spans="1:3">
      <c r="A296" t="str">
        <f t="shared" si="9"/>
        <v>Patología</v>
      </c>
      <c r="B296" s="292" t="s">
        <v>1230</v>
      </c>
      <c r="C296" t="s">
        <v>656</v>
      </c>
    </row>
    <row r="297" spans="1:3">
      <c r="A297" t="str">
        <f t="shared" si="9"/>
        <v>Patología Forense</v>
      </c>
      <c r="B297" s="292" t="s">
        <v>1231</v>
      </c>
      <c r="C297" t="s">
        <v>658</v>
      </c>
    </row>
    <row r="298" spans="1:3">
      <c r="A298" t="str">
        <f t="shared" si="9"/>
        <v>Pavimentos</v>
      </c>
      <c r="B298" s="292" t="s">
        <v>1232</v>
      </c>
      <c r="C298" s="290" t="s">
        <v>660</v>
      </c>
    </row>
    <row r="299" spans="1:3">
      <c r="A299" t="str">
        <f t="shared" si="9"/>
        <v>Pecuaria</v>
      </c>
      <c r="B299" s="292" t="s">
        <v>1233</v>
      </c>
      <c r="C299" s="290" t="s">
        <v>662</v>
      </c>
    </row>
    <row r="300" spans="1:3">
      <c r="A300" t="str">
        <f t="shared" si="9"/>
        <v>Pedagogía</v>
      </c>
      <c r="B300" s="292" t="s">
        <v>1234</v>
      </c>
      <c r="C300" t="s">
        <v>664</v>
      </c>
    </row>
    <row r="301" spans="1:3">
      <c r="A301" t="str">
        <f t="shared" si="9"/>
        <v>Pediatría</v>
      </c>
      <c r="B301" s="292" t="s">
        <v>1235</v>
      </c>
      <c r="C301" t="s">
        <v>666</v>
      </c>
    </row>
    <row r="302" spans="1:3">
      <c r="A302" t="str">
        <f t="shared" si="9"/>
        <v>Perforación De Pozos</v>
      </c>
      <c r="B302" s="292" t="s">
        <v>1236</v>
      </c>
      <c r="C302" t="s">
        <v>668</v>
      </c>
    </row>
    <row r="303" spans="1:3">
      <c r="A303" t="str">
        <f t="shared" si="9"/>
        <v>Perforación De Suelos</v>
      </c>
      <c r="B303" s="292" t="s">
        <v>1237</v>
      </c>
      <c r="C303" t="s">
        <v>670</v>
      </c>
    </row>
    <row r="304" spans="1:3">
      <c r="A304" t="str">
        <f t="shared" si="9"/>
        <v>Periodismo</v>
      </c>
      <c r="B304" s="292" t="s">
        <v>1238</v>
      </c>
      <c r="C304" s="290" t="s">
        <v>672</v>
      </c>
    </row>
    <row r="305" spans="1:3">
      <c r="A305" t="str">
        <f t="shared" si="9"/>
        <v>Petrografía</v>
      </c>
      <c r="B305" s="292" t="s">
        <v>1239</v>
      </c>
      <c r="C305" t="s">
        <v>674</v>
      </c>
    </row>
    <row r="306" spans="1:3">
      <c r="A306" t="str">
        <f t="shared" si="9"/>
        <v>Pesca</v>
      </c>
      <c r="B306" s="292" t="s">
        <v>1240</v>
      </c>
      <c r="C306" s="290" t="s">
        <v>676</v>
      </c>
    </row>
    <row r="307" spans="1:3">
      <c r="A307" t="str">
        <f t="shared" si="9"/>
        <v>Pesca Y Vida Silvestre</v>
      </c>
      <c r="B307" s="292" t="s">
        <v>1241</v>
      </c>
      <c r="C307" s="290" t="s">
        <v>678</v>
      </c>
    </row>
    <row r="308" spans="1:3">
      <c r="A308" t="str">
        <f t="shared" si="9"/>
        <v>Pintura</v>
      </c>
      <c r="B308" s="292" t="s">
        <v>1242</v>
      </c>
      <c r="C308" s="290" t="s">
        <v>680</v>
      </c>
    </row>
    <row r="309" spans="1:3">
      <c r="A309" t="str">
        <f t="shared" si="9"/>
        <v>Planificación</v>
      </c>
      <c r="B309" s="292" t="s">
        <v>1243</v>
      </c>
      <c r="C309" t="s">
        <v>682</v>
      </c>
    </row>
    <row r="310" spans="1:3">
      <c r="A310" t="str">
        <f t="shared" si="9"/>
        <v>Plomería</v>
      </c>
      <c r="B310" s="292" t="s">
        <v>1244</v>
      </c>
      <c r="C310" t="s">
        <v>684</v>
      </c>
    </row>
    <row r="311" spans="1:3">
      <c r="A311" t="str">
        <f t="shared" si="9"/>
        <v>Presupuesto</v>
      </c>
      <c r="B311" s="292" t="s">
        <v>1245</v>
      </c>
      <c r="C311" s="290" t="s">
        <v>686</v>
      </c>
    </row>
    <row r="312" spans="1:3">
      <c r="A312" t="str">
        <f t="shared" si="9"/>
        <v>Procesamiento De Materiales De Construcción</v>
      </c>
      <c r="B312" s="292" t="s">
        <v>1246</v>
      </c>
      <c r="C312" t="s">
        <v>688</v>
      </c>
    </row>
    <row r="313" spans="1:3">
      <c r="A313" t="str">
        <f t="shared" si="9"/>
        <v>Producción Cinematográfica</v>
      </c>
      <c r="B313" s="292" t="s">
        <v>1247</v>
      </c>
      <c r="C313" t="s">
        <v>690</v>
      </c>
    </row>
    <row r="314" spans="1:3">
      <c r="A314" t="str">
        <f t="shared" si="9"/>
        <v>Promoción Cultural Y Deportiva</v>
      </c>
      <c r="B314" s="292" t="s">
        <v>1248</v>
      </c>
      <c r="C314" t="s">
        <v>692</v>
      </c>
    </row>
    <row r="315" spans="1:3">
      <c r="A315" t="str">
        <f t="shared" si="9"/>
        <v>Programación Musical</v>
      </c>
      <c r="B315" s="292" t="s">
        <v>1249</v>
      </c>
      <c r="C315" t="s">
        <v>694</v>
      </c>
    </row>
    <row r="316" spans="1:3">
      <c r="A316" t="str">
        <f t="shared" si="9"/>
        <v>Promoción Educativa</v>
      </c>
      <c r="B316" s="292" t="s">
        <v>1250</v>
      </c>
      <c r="C316" t="s">
        <v>696</v>
      </c>
    </row>
    <row r="317" spans="1:3">
      <c r="A317" t="str">
        <f t="shared" si="9"/>
        <v>Promoción Social</v>
      </c>
      <c r="B317" s="292" t="s">
        <v>1251</v>
      </c>
      <c r="C317" t="s">
        <v>698</v>
      </c>
    </row>
    <row r="318" spans="1:3">
      <c r="A318" t="str">
        <f t="shared" si="9"/>
        <v>Protección Y Prevención</v>
      </c>
      <c r="B318" s="292" t="s">
        <v>1252</v>
      </c>
      <c r="C318" t="s">
        <v>700</v>
      </c>
    </row>
    <row r="319" spans="1:3">
      <c r="A319" t="str">
        <f t="shared" si="9"/>
        <v>Psicología</v>
      </c>
      <c r="B319" s="292" t="s">
        <v>1253</v>
      </c>
      <c r="C319" t="s">
        <v>702</v>
      </c>
    </row>
    <row r="320" spans="1:3">
      <c r="A320" t="str">
        <f t="shared" si="9"/>
        <v>Psiquiatria General</v>
      </c>
      <c r="B320" s="292" t="s">
        <v>1254</v>
      </c>
      <c r="C320" t="s">
        <v>704</v>
      </c>
    </row>
    <row r="321" spans="1:3">
      <c r="A321" t="str">
        <f t="shared" si="9"/>
        <v>Psiquiatria Pediatrica</v>
      </c>
      <c r="B321" s="292" t="s">
        <v>1255</v>
      </c>
      <c r="C321" s="290" t="s">
        <v>706</v>
      </c>
    </row>
    <row r="322" spans="1:3">
      <c r="A322" t="str">
        <f t="shared" si="9"/>
        <v>Química</v>
      </c>
      <c r="B322" s="292" t="s">
        <v>1256</v>
      </c>
      <c r="C322" t="s">
        <v>708</v>
      </c>
    </row>
    <row r="323" spans="1:3">
      <c r="A323" t="str">
        <f t="shared" si="9"/>
        <v>Radio Y Televisión</v>
      </c>
      <c r="B323" s="292" t="s">
        <v>1257</v>
      </c>
      <c r="C323" t="s">
        <v>710</v>
      </c>
    </row>
    <row r="324" spans="1:3">
      <c r="A324" t="str">
        <f t="shared" si="9"/>
        <v>Radiodifusión</v>
      </c>
      <c r="B324" s="292" t="s">
        <v>1258</v>
      </c>
      <c r="C324" t="s">
        <v>712</v>
      </c>
    </row>
    <row r="325" spans="1:3">
      <c r="A325" t="str">
        <f t="shared" si="9"/>
        <v>Radiología</v>
      </c>
      <c r="B325" s="292" t="s">
        <v>1259</v>
      </c>
      <c r="C325" t="s">
        <v>714</v>
      </c>
    </row>
    <row r="326" spans="1:3">
      <c r="A326" t="str">
        <f t="shared" si="9"/>
        <v>Radio-Operación Naval</v>
      </c>
      <c r="B326" s="292" t="s">
        <v>1260</v>
      </c>
      <c r="C326" s="290" t="s">
        <v>716</v>
      </c>
    </row>
    <row r="327" spans="1:3">
      <c r="A327" t="str">
        <f t="shared" si="9"/>
        <v>Radiotecnia</v>
      </c>
      <c r="B327" s="292" t="s">
        <v>1261</v>
      </c>
      <c r="C327" s="290" t="s">
        <v>718</v>
      </c>
    </row>
    <row r="328" spans="1:3">
      <c r="A328" t="str">
        <f t="shared" si="9"/>
        <v>Radiotelegrafía</v>
      </c>
      <c r="B328" s="292" t="s">
        <v>1262</v>
      </c>
      <c r="C328" t="s">
        <v>720</v>
      </c>
    </row>
    <row r="329" spans="1:3">
      <c r="A329" t="str">
        <f t="shared" si="9"/>
        <v>Radioterapia</v>
      </c>
      <c r="B329" s="292" t="s">
        <v>1263</v>
      </c>
      <c r="C329" s="290" t="s">
        <v>722</v>
      </c>
    </row>
    <row r="330" spans="1:3">
      <c r="A330" t="str">
        <f t="shared" si="9"/>
        <v>Recaudación</v>
      </c>
      <c r="B330" s="292" t="s">
        <v>1264</v>
      </c>
      <c r="C330" t="s">
        <v>724</v>
      </c>
    </row>
    <row r="331" spans="1:3">
      <c r="A331" t="str">
        <f t="shared" si="9"/>
        <v>Recepción Impuestos</v>
      </c>
      <c r="B331" s="292" t="s">
        <v>1265</v>
      </c>
      <c r="C331" t="s">
        <v>726</v>
      </c>
    </row>
    <row r="332" spans="1:3">
      <c r="A332" t="str">
        <f t="shared" si="9"/>
        <v>Refrigeración</v>
      </c>
      <c r="B332" s="292" t="s">
        <v>1266</v>
      </c>
      <c r="C332" t="s">
        <v>728</v>
      </c>
    </row>
    <row r="333" spans="1:3">
      <c r="A333" t="str">
        <f t="shared" si="9"/>
        <v>Refrigeración Y Aire Acondicionado</v>
      </c>
      <c r="B333" s="292" t="s">
        <v>1267</v>
      </c>
      <c r="C333" t="s">
        <v>730</v>
      </c>
    </row>
    <row r="334" spans="1:3">
      <c r="A334" t="str">
        <f t="shared" si="9"/>
        <v>Registro De Documentos Públicos</v>
      </c>
      <c r="B334" s="292" t="s">
        <v>1268</v>
      </c>
      <c r="C334" t="s">
        <v>732</v>
      </c>
    </row>
    <row r="335" spans="1:3">
      <c r="A335" t="str">
        <f t="shared" si="9"/>
        <v>Rehabilitación</v>
      </c>
      <c r="B335" s="292" t="s">
        <v>1269</v>
      </c>
      <c r="C335" s="290" t="s">
        <v>734</v>
      </c>
    </row>
    <row r="336" spans="1:3">
      <c r="A336" t="str">
        <f t="shared" si="9"/>
        <v>Rehabilitación Física</v>
      </c>
      <c r="B336" s="292" t="s">
        <v>1270</v>
      </c>
      <c r="C336" t="s">
        <v>736</v>
      </c>
    </row>
    <row r="337" spans="1:3">
      <c r="A337" t="str">
        <f t="shared" si="9"/>
        <v>Rehabilitación Ocupacional</v>
      </c>
      <c r="B337" s="292" t="s">
        <v>1271</v>
      </c>
      <c r="C337" s="290" t="s">
        <v>738</v>
      </c>
    </row>
    <row r="338" spans="1:3">
      <c r="A338" t="str">
        <f t="shared" si="9"/>
        <v>Relaciones Internacionales</v>
      </c>
      <c r="B338" s="292" t="s">
        <v>1272</v>
      </c>
      <c r="C338" s="290" t="s">
        <v>740</v>
      </c>
    </row>
    <row r="339" spans="1:3">
      <c r="A339" t="str">
        <f t="shared" si="9"/>
        <v>Relaciones Laborales</v>
      </c>
      <c r="B339" s="292" t="s">
        <v>1273</v>
      </c>
      <c r="C339" s="290" t="s">
        <v>742</v>
      </c>
    </row>
    <row r="340" spans="1:3">
      <c r="A340" t="str">
        <f t="shared" si="9"/>
        <v>Relaciones Públicas</v>
      </c>
      <c r="B340" s="292" t="s">
        <v>1274</v>
      </c>
      <c r="C340" s="290" t="s">
        <v>744</v>
      </c>
    </row>
    <row r="341" spans="1:3">
      <c r="A341" t="str">
        <f t="shared" si="9"/>
        <v>Reparación De Acumuladores</v>
      </c>
      <c r="B341" s="292" t="s">
        <v>1275</v>
      </c>
      <c r="C341" t="s">
        <v>746</v>
      </c>
    </row>
    <row r="342" spans="1:3">
      <c r="A342" t="str">
        <f t="shared" si="9"/>
        <v>Reparación De Equipo Cinematográfico</v>
      </c>
      <c r="B342" s="292" t="s">
        <v>1276</v>
      </c>
      <c r="C342" t="s">
        <v>748</v>
      </c>
    </row>
    <row r="343" spans="1:3">
      <c r="A343" t="str">
        <f t="shared" si="9"/>
        <v>Reparación De Maquinaria Pesada</v>
      </c>
      <c r="B343" s="292" t="s">
        <v>1277</v>
      </c>
      <c r="C343" t="s">
        <v>750</v>
      </c>
    </row>
    <row r="344" spans="1:3">
      <c r="A344" t="str">
        <f t="shared" si="9"/>
        <v>Reportaje</v>
      </c>
      <c r="B344" s="292" t="s">
        <v>1278</v>
      </c>
      <c r="C344" t="s">
        <v>752</v>
      </c>
    </row>
    <row r="345" spans="1:3">
      <c r="A345" t="str">
        <f t="shared" si="9"/>
        <v>Reproducción De Materiales</v>
      </c>
      <c r="B345" s="292" t="s">
        <v>1279</v>
      </c>
      <c r="C345" t="s">
        <v>754</v>
      </c>
    </row>
    <row r="346" spans="1:3">
      <c r="A346" t="str">
        <f t="shared" si="9"/>
        <v>Reumatología</v>
      </c>
      <c r="B346" s="292" t="s">
        <v>1280</v>
      </c>
      <c r="C346" t="s">
        <v>756</v>
      </c>
    </row>
    <row r="347" spans="1:3">
      <c r="A347" t="str">
        <f t="shared" si="9"/>
        <v>Saneamiento Ambiental</v>
      </c>
      <c r="B347" s="292" t="s">
        <v>1281</v>
      </c>
      <c r="C347" s="290" t="s">
        <v>758</v>
      </c>
    </row>
    <row r="348" spans="1:3">
      <c r="A348" t="str">
        <f t="shared" si="9"/>
        <v>Salud Comunitaria</v>
      </c>
      <c r="B348" s="292" t="s">
        <v>1282</v>
      </c>
      <c r="C348" s="290" t="s">
        <v>760</v>
      </c>
    </row>
    <row r="349" spans="1:3">
      <c r="A349" t="str">
        <f t="shared" si="9"/>
        <v>Salud Ocupacional</v>
      </c>
      <c r="B349" s="292" t="s">
        <v>1283</v>
      </c>
      <c r="C349" s="290" t="s">
        <v>762</v>
      </c>
    </row>
    <row r="350" spans="1:3">
      <c r="A350" t="str">
        <f t="shared" si="9"/>
        <v>Salud Pública</v>
      </c>
      <c r="B350" s="292" t="s">
        <v>1284</v>
      </c>
      <c r="C350" s="290" t="s">
        <v>764</v>
      </c>
    </row>
    <row r="351" spans="1:3">
      <c r="A351" t="str">
        <f t="shared" si="9"/>
        <v>Salud Rural</v>
      </c>
      <c r="B351" s="292" t="s">
        <v>1285</v>
      </c>
      <c r="C351" s="290" t="s">
        <v>766</v>
      </c>
    </row>
    <row r="352" spans="1:3">
      <c r="A352" t="str">
        <f t="shared" si="9"/>
        <v>Salvavidas</v>
      </c>
      <c r="B352" s="292" t="s">
        <v>1286</v>
      </c>
      <c r="C352" s="290" t="s">
        <v>768</v>
      </c>
    </row>
    <row r="353" spans="1:3">
      <c r="A353" t="str">
        <f t="shared" si="9"/>
        <v>Sastrería</v>
      </c>
      <c r="B353" s="292" t="s">
        <v>1287</v>
      </c>
      <c r="C353" t="s">
        <v>770</v>
      </c>
    </row>
    <row r="354" spans="1:3">
      <c r="A354" t="str">
        <f t="shared" si="9"/>
        <v>Secretariado Comercial</v>
      </c>
      <c r="B354" s="292" t="s">
        <v>1288</v>
      </c>
      <c r="C354" s="290" t="s">
        <v>772</v>
      </c>
    </row>
    <row r="355" spans="1:3">
      <c r="A355" t="str">
        <f t="shared" si="9"/>
        <v>Seguridad E Higiene De Trabajo</v>
      </c>
      <c r="B355" s="292" t="s">
        <v>1289</v>
      </c>
      <c r="C355" s="290" t="s">
        <v>774</v>
      </c>
    </row>
    <row r="356" spans="1:3">
      <c r="A356" t="str">
        <f t="shared" si="9"/>
        <v>Separación De Colores</v>
      </c>
      <c r="B356" s="292" t="s">
        <v>1290</v>
      </c>
      <c r="C356" t="s">
        <v>776</v>
      </c>
    </row>
    <row r="357" spans="1:3">
      <c r="A357" t="str">
        <f t="shared" ref="A357:A420" si="10">PROPER(C357)</f>
        <v>Serigrafía</v>
      </c>
      <c r="B357" s="292" t="s">
        <v>1291</v>
      </c>
      <c r="C357" t="s">
        <v>778</v>
      </c>
    </row>
    <row r="358" spans="1:3">
      <c r="A358" t="str">
        <f t="shared" si="10"/>
        <v>Sismología</v>
      </c>
      <c r="B358" s="292" t="s">
        <v>1292</v>
      </c>
      <c r="C358" t="s">
        <v>780</v>
      </c>
    </row>
    <row r="359" spans="1:3">
      <c r="A359" t="str">
        <f t="shared" si="10"/>
        <v>Sociología</v>
      </c>
      <c r="B359" s="292" t="s">
        <v>1293</v>
      </c>
      <c r="C359" t="s">
        <v>782</v>
      </c>
    </row>
    <row r="360" spans="1:3">
      <c r="A360" t="str">
        <f t="shared" si="10"/>
        <v>Soldadura</v>
      </c>
      <c r="B360" s="292" t="s">
        <v>1294</v>
      </c>
      <c r="C360" s="290" t="s">
        <v>784</v>
      </c>
    </row>
    <row r="361" spans="1:3">
      <c r="A361" t="str">
        <f t="shared" si="10"/>
        <v>Taquigrafía</v>
      </c>
      <c r="B361" s="292" t="s">
        <v>1295</v>
      </c>
      <c r="C361" t="s">
        <v>786</v>
      </c>
    </row>
    <row r="362" spans="1:3">
      <c r="A362" t="str">
        <f t="shared" si="10"/>
        <v>Tapiceria</v>
      </c>
      <c r="B362" s="292" t="s">
        <v>1296</v>
      </c>
      <c r="C362" s="290" t="s">
        <v>788</v>
      </c>
    </row>
    <row r="363" spans="1:3">
      <c r="A363" t="str">
        <f t="shared" si="10"/>
        <v>Tasación</v>
      </c>
      <c r="B363" s="292" t="s">
        <v>1297</v>
      </c>
      <c r="C363" t="s">
        <v>790</v>
      </c>
    </row>
    <row r="364" spans="1:3">
      <c r="A364" t="str">
        <f t="shared" si="10"/>
        <v>Teatro</v>
      </c>
      <c r="B364" s="292" t="s">
        <v>1298</v>
      </c>
      <c r="C364" s="290" t="s">
        <v>792</v>
      </c>
    </row>
    <row r="365" spans="1:3">
      <c r="A365" t="str">
        <f t="shared" si="10"/>
        <v>Teatrología</v>
      </c>
      <c r="B365" s="292" t="s">
        <v>1299</v>
      </c>
      <c r="C365" t="s">
        <v>794</v>
      </c>
    </row>
    <row r="366" spans="1:3">
      <c r="A366" t="str">
        <f t="shared" si="10"/>
        <v>Técnicas Audiovisuales</v>
      </c>
      <c r="B366" s="292" t="s">
        <v>1300</v>
      </c>
      <c r="C366" t="s">
        <v>796</v>
      </c>
    </row>
    <row r="367" spans="1:3">
      <c r="A367" t="str">
        <f t="shared" si="10"/>
        <v>Tecnología De Alimentos</v>
      </c>
      <c r="B367" s="292" t="s">
        <v>1301</v>
      </c>
      <c r="C367" t="s">
        <v>798</v>
      </c>
    </row>
    <row r="368" spans="1:3">
      <c r="A368" t="str">
        <f t="shared" si="10"/>
        <v>Operación De Teleférico</v>
      </c>
      <c r="B368" s="292" t="s">
        <v>1302</v>
      </c>
      <c r="C368" t="s">
        <v>800</v>
      </c>
    </row>
    <row r="369" spans="1:3">
      <c r="A369" t="str">
        <f t="shared" si="10"/>
        <v>Telefonía</v>
      </c>
      <c r="B369" s="292" t="s">
        <v>1303</v>
      </c>
      <c r="C369" t="s">
        <v>802</v>
      </c>
    </row>
    <row r="370" spans="1:3">
      <c r="A370" t="str">
        <f t="shared" si="10"/>
        <v>Telegrafia</v>
      </c>
      <c r="B370" s="292" t="s">
        <v>1304</v>
      </c>
      <c r="C370" s="290" t="s">
        <v>804</v>
      </c>
    </row>
    <row r="371" spans="1:3">
      <c r="A371" t="str">
        <f t="shared" si="10"/>
        <v>Teletipo</v>
      </c>
      <c r="B371" s="292" t="s">
        <v>1305</v>
      </c>
      <c r="C371" s="290" t="s">
        <v>806</v>
      </c>
    </row>
    <row r="372" spans="1:3">
      <c r="A372" t="str">
        <f t="shared" si="10"/>
        <v>Topografía</v>
      </c>
      <c r="B372" s="292" t="s">
        <v>1306</v>
      </c>
      <c r="C372" t="s">
        <v>808</v>
      </c>
    </row>
    <row r="373" spans="1:3">
      <c r="A373" t="str">
        <f t="shared" si="10"/>
        <v>Turismo</v>
      </c>
      <c r="B373" s="292" t="s">
        <v>1307</v>
      </c>
      <c r="C373" s="290" t="s">
        <v>810</v>
      </c>
    </row>
    <row r="374" spans="1:3">
      <c r="A374" t="str">
        <f t="shared" si="10"/>
        <v>Traducción</v>
      </c>
      <c r="B374" s="292" t="s">
        <v>1308</v>
      </c>
      <c r="C374" t="s">
        <v>812</v>
      </c>
    </row>
    <row r="375" spans="1:3">
      <c r="A375" t="str">
        <f t="shared" si="10"/>
        <v>Trabajo Social</v>
      </c>
      <c r="B375" s="292" t="s">
        <v>1309</v>
      </c>
      <c r="C375" s="290" t="s">
        <v>814</v>
      </c>
    </row>
    <row r="376" spans="1:3">
      <c r="A376" t="str">
        <f t="shared" si="10"/>
        <v>Tránsito</v>
      </c>
      <c r="B376" s="292" t="s">
        <v>1310</v>
      </c>
      <c r="C376" t="s">
        <v>815</v>
      </c>
    </row>
    <row r="377" spans="1:3">
      <c r="A377" t="str">
        <f t="shared" si="10"/>
        <v>Urología</v>
      </c>
      <c r="B377" s="292" t="s">
        <v>1311</v>
      </c>
      <c r="C377" t="s">
        <v>816</v>
      </c>
    </row>
    <row r="378" spans="1:3">
      <c r="A378" t="str">
        <f t="shared" si="10"/>
        <v>Utilería Teatral</v>
      </c>
      <c r="B378" s="292" t="s">
        <v>1312</v>
      </c>
      <c r="C378" t="s">
        <v>817</v>
      </c>
    </row>
    <row r="379" spans="1:3">
      <c r="A379" t="str">
        <f t="shared" si="10"/>
        <v>Valuación De Bienes Inmuebles</v>
      </c>
      <c r="B379" s="292" t="s">
        <v>1313</v>
      </c>
      <c r="C379" t="s">
        <v>818</v>
      </c>
    </row>
    <row r="380" spans="1:3">
      <c r="A380" t="str">
        <f t="shared" si="10"/>
        <v>Vehículos Acuáticos</v>
      </c>
      <c r="B380" s="292" t="s">
        <v>1314</v>
      </c>
      <c r="C380" t="s">
        <v>819</v>
      </c>
    </row>
    <row r="381" spans="1:3">
      <c r="A381" t="str">
        <f t="shared" si="10"/>
        <v>Vehículos Ferroviarios</v>
      </c>
      <c r="B381" s="292" t="s">
        <v>1315</v>
      </c>
      <c r="C381" t="s">
        <v>820</v>
      </c>
    </row>
    <row r="382" spans="1:3">
      <c r="A382" t="str">
        <f t="shared" si="10"/>
        <v>Conducción De Vehículos</v>
      </c>
      <c r="B382" s="292" t="s">
        <v>1316</v>
      </c>
      <c r="C382" t="s">
        <v>821</v>
      </c>
    </row>
    <row r="383" spans="1:3">
      <c r="A383" t="str">
        <f t="shared" si="10"/>
        <v>Publicidad</v>
      </c>
      <c r="B383" s="292" t="s">
        <v>1317</v>
      </c>
      <c r="C383" s="290" t="s">
        <v>822</v>
      </c>
    </row>
    <row r="384" spans="1:3">
      <c r="A384" t="str">
        <f t="shared" si="10"/>
        <v>Veterinaria</v>
      </c>
      <c r="B384" s="292" t="s">
        <v>1318</v>
      </c>
      <c r="C384" s="290" t="s">
        <v>823</v>
      </c>
    </row>
    <row r="385" spans="1:3">
      <c r="A385" t="str">
        <f t="shared" si="10"/>
        <v>Vialidad</v>
      </c>
      <c r="B385" s="292" t="s">
        <v>1319</v>
      </c>
      <c r="C385" s="290" t="s">
        <v>824</v>
      </c>
    </row>
    <row r="386" spans="1:3">
      <c r="A386" t="str">
        <f t="shared" si="10"/>
        <v>Operación Y Mantenimiento Maquinaria Y Equipo</v>
      </c>
      <c r="B386" s="292" t="s">
        <v>1320</v>
      </c>
      <c r="C386" s="290" t="s">
        <v>825</v>
      </c>
    </row>
    <row r="387" spans="1:3">
      <c r="A387" t="str">
        <f t="shared" si="10"/>
        <v>Zapatería</v>
      </c>
      <c r="B387" s="292" t="s">
        <v>1321</v>
      </c>
      <c r="C387" t="s">
        <v>826</v>
      </c>
    </row>
    <row r="388" spans="1:3">
      <c r="A388" t="str">
        <f t="shared" si="10"/>
        <v>Zootecnia</v>
      </c>
      <c r="B388" s="292" t="s">
        <v>1322</v>
      </c>
      <c r="C388" s="290" t="s">
        <v>827</v>
      </c>
    </row>
    <row r="389" spans="1:3">
      <c r="A389" t="str">
        <f t="shared" si="10"/>
        <v>Asesoría Jurídica</v>
      </c>
      <c r="B389" s="292" t="s">
        <v>1323</v>
      </c>
      <c r="C389" t="s">
        <v>828</v>
      </c>
    </row>
    <row r="390" spans="1:3">
      <c r="A390" t="str">
        <f t="shared" si="10"/>
        <v>Asesoría Técnica</v>
      </c>
      <c r="B390" s="292" t="s">
        <v>1324</v>
      </c>
      <c r="C390" t="s">
        <v>829</v>
      </c>
    </row>
    <row r="391" spans="1:3">
      <c r="A391" t="str">
        <f t="shared" si="10"/>
        <v>Administración Áreas De Salud</v>
      </c>
      <c r="B391" s="292" t="s">
        <v>1325</v>
      </c>
      <c r="C391" t="s">
        <v>830</v>
      </c>
    </row>
    <row r="392" spans="1:3">
      <c r="A392" t="str">
        <f t="shared" si="10"/>
        <v>Ciencias Sociales</v>
      </c>
      <c r="B392" s="292" t="s">
        <v>1326</v>
      </c>
      <c r="C392" s="290" t="s">
        <v>831</v>
      </c>
    </row>
    <row r="393" spans="1:3">
      <c r="A393" t="str">
        <f t="shared" si="10"/>
        <v>Seguridad Personal</v>
      </c>
      <c r="B393" s="292" t="s">
        <v>1327</v>
      </c>
      <c r="C393" s="290" t="s">
        <v>832</v>
      </c>
    </row>
    <row r="394" spans="1:3">
      <c r="A394" t="str">
        <f t="shared" si="10"/>
        <v>Inspección De Trabajo</v>
      </c>
      <c r="B394" s="292" t="s">
        <v>1328</v>
      </c>
      <c r="C394" t="s">
        <v>833</v>
      </c>
    </row>
    <row r="395" spans="1:3">
      <c r="A395" t="str">
        <f t="shared" si="10"/>
        <v>Geoquímica</v>
      </c>
      <c r="B395" s="292" t="s">
        <v>1329</v>
      </c>
      <c r="C395" t="s">
        <v>834</v>
      </c>
    </row>
    <row r="396" spans="1:3">
      <c r="A396" t="str">
        <f t="shared" si="10"/>
        <v>Prueba De Materiales Y Suelos</v>
      </c>
      <c r="B396" s="292" t="s">
        <v>1330</v>
      </c>
      <c r="C396" s="290" t="s">
        <v>835</v>
      </c>
    </row>
    <row r="397" spans="1:3">
      <c r="A397" t="str">
        <f t="shared" si="10"/>
        <v>Fonoaudiología</v>
      </c>
      <c r="B397" s="292" t="s">
        <v>1331</v>
      </c>
      <c r="C397" t="s">
        <v>836</v>
      </c>
    </row>
    <row r="398" spans="1:3">
      <c r="A398" t="str">
        <f t="shared" si="10"/>
        <v>Administración Alimentaria</v>
      </c>
      <c r="B398" s="292" t="s">
        <v>1332</v>
      </c>
      <c r="C398" s="290" t="s">
        <v>837</v>
      </c>
    </row>
    <row r="399" spans="1:3">
      <c r="A399" t="str">
        <f t="shared" si="10"/>
        <v>Operación Planta Eléctrica</v>
      </c>
      <c r="B399" s="292" t="s">
        <v>1333</v>
      </c>
      <c r="C399" t="s">
        <v>838</v>
      </c>
    </row>
    <row r="400" spans="1:3">
      <c r="A400" t="str">
        <f t="shared" si="10"/>
        <v>Ropería</v>
      </c>
      <c r="B400" s="292" t="s">
        <v>1334</v>
      </c>
      <c r="C400" t="s">
        <v>839</v>
      </c>
    </row>
    <row r="401" spans="1:3">
      <c r="A401" t="str">
        <f t="shared" si="10"/>
        <v>Terapia Ocupacional</v>
      </c>
      <c r="B401" s="292" t="s">
        <v>1335</v>
      </c>
      <c r="C401" s="290" t="s">
        <v>840</v>
      </c>
    </row>
    <row r="402" spans="1:3">
      <c r="A402" t="str">
        <f t="shared" si="10"/>
        <v>Educación Especial</v>
      </c>
      <c r="B402" s="292" t="s">
        <v>1336</v>
      </c>
      <c r="C402" s="290" t="s">
        <v>841</v>
      </c>
    </row>
    <row r="403" spans="1:3">
      <c r="A403" t="str">
        <f t="shared" si="10"/>
        <v>Inhaloterapía</v>
      </c>
      <c r="B403" s="292" t="s">
        <v>1337</v>
      </c>
      <c r="C403" t="s">
        <v>842</v>
      </c>
    </row>
    <row r="404" spans="1:3">
      <c r="A404" t="str">
        <f t="shared" si="10"/>
        <v>Actividades Religiosas</v>
      </c>
      <c r="B404" s="292" t="s">
        <v>1338</v>
      </c>
      <c r="C404" s="290" t="s">
        <v>843</v>
      </c>
    </row>
    <row r="405" spans="1:3">
      <c r="A405" t="str">
        <f t="shared" si="10"/>
        <v>Operación Autoclave</v>
      </c>
      <c r="B405" s="292" t="s">
        <v>1339</v>
      </c>
      <c r="C405" s="290" t="s">
        <v>844</v>
      </c>
    </row>
    <row r="406" spans="1:3">
      <c r="A406" t="str">
        <f t="shared" si="10"/>
        <v>Operación De Equipo Médico</v>
      </c>
      <c r="B406" s="292" t="s">
        <v>1340</v>
      </c>
      <c r="C406" t="s">
        <v>845</v>
      </c>
    </row>
    <row r="407" spans="1:3">
      <c r="A407" t="str">
        <f t="shared" si="10"/>
        <v>Conducción De Aeronaves</v>
      </c>
      <c r="B407" s="292" t="s">
        <v>1341</v>
      </c>
      <c r="C407" t="s">
        <v>846</v>
      </c>
    </row>
    <row r="408" spans="1:3">
      <c r="A408" t="str">
        <f t="shared" si="10"/>
        <v>Calificación De Espectaculos Públicos</v>
      </c>
      <c r="B408" s="292" t="s">
        <v>1342</v>
      </c>
      <c r="C408" t="s">
        <v>847</v>
      </c>
    </row>
    <row r="409" spans="1:3">
      <c r="A409" t="str">
        <f t="shared" si="10"/>
        <v>Grabación Y Sonido</v>
      </c>
      <c r="B409" s="292" t="s">
        <v>1343</v>
      </c>
      <c r="C409" t="s">
        <v>848</v>
      </c>
    </row>
    <row r="410" spans="1:3">
      <c r="A410" t="str">
        <f t="shared" si="10"/>
        <v>Dirección Artística</v>
      </c>
      <c r="B410" s="292" t="s">
        <v>1344</v>
      </c>
      <c r="C410" t="s">
        <v>849</v>
      </c>
    </row>
    <row r="411" spans="1:3">
      <c r="A411" t="str">
        <f t="shared" si="10"/>
        <v>Tramoya</v>
      </c>
      <c r="B411" s="292" t="s">
        <v>1345</v>
      </c>
      <c r="C411" s="290" t="s">
        <v>850</v>
      </c>
    </row>
    <row r="412" spans="1:3">
      <c r="A412" t="str">
        <f t="shared" si="10"/>
        <v>Informática</v>
      </c>
      <c r="B412" s="292" t="s">
        <v>1346</v>
      </c>
      <c r="C412" t="s">
        <v>851</v>
      </c>
    </row>
    <row r="413" spans="1:3">
      <c r="A413" t="str">
        <f t="shared" si="10"/>
        <v>Programación Y Mantenimiento De Sistemas</v>
      </c>
      <c r="B413" s="292" t="s">
        <v>1347</v>
      </c>
      <c r="C413" t="s">
        <v>852</v>
      </c>
    </row>
    <row r="414" spans="1:3">
      <c r="A414" t="str">
        <f t="shared" si="10"/>
        <v>Miscelaneos</v>
      </c>
      <c r="B414" s="292" t="s">
        <v>1348</v>
      </c>
      <c r="C414" s="290" t="s">
        <v>853</v>
      </c>
    </row>
    <row r="415" spans="1:3">
      <c r="A415" t="str">
        <f t="shared" si="10"/>
        <v>Conservación Medio Ambiente</v>
      </c>
      <c r="B415" s="292" t="s">
        <v>1349</v>
      </c>
      <c r="C415" t="s">
        <v>854</v>
      </c>
    </row>
    <row r="416" spans="1:3">
      <c r="A416" t="str">
        <f t="shared" si="10"/>
        <v>Evaluador De Proyectos</v>
      </c>
      <c r="B416" s="292" t="s">
        <v>1350</v>
      </c>
      <c r="C416" s="290" t="s">
        <v>855</v>
      </c>
    </row>
    <row r="417" spans="1:3">
      <c r="A417" t="str">
        <f t="shared" si="10"/>
        <v>Procesamiento De Productos Lácteos</v>
      </c>
      <c r="B417" s="292" t="s">
        <v>1351</v>
      </c>
      <c r="C417" t="s">
        <v>856</v>
      </c>
    </row>
    <row r="418" spans="1:3">
      <c r="A418" t="str">
        <f t="shared" si="10"/>
        <v>Administración Y Recreación</v>
      </c>
      <c r="B418" s="292" t="s">
        <v>1352</v>
      </c>
      <c r="C418" t="s">
        <v>857</v>
      </c>
    </row>
    <row r="419" spans="1:3">
      <c r="A419" t="str">
        <f t="shared" si="10"/>
        <v>Actividades De Asistencia Y Socorro</v>
      </c>
      <c r="B419" s="292" t="s">
        <v>1353</v>
      </c>
      <c r="C419" s="290" t="s">
        <v>858</v>
      </c>
    </row>
    <row r="420" spans="1:3">
      <c r="A420" t="str">
        <f t="shared" si="10"/>
        <v>Operaciones Portuarias</v>
      </c>
      <c r="B420" s="292" t="s">
        <v>1354</v>
      </c>
      <c r="C420" t="s">
        <v>859</v>
      </c>
    </row>
    <row r="421" spans="1:3">
      <c r="A421" t="str">
        <f t="shared" ref="A421:A485" si="11">PROPER(C421)</f>
        <v>Hidrooceonografía</v>
      </c>
      <c r="B421" s="292" t="s">
        <v>1355</v>
      </c>
      <c r="C421" t="s">
        <v>860</v>
      </c>
    </row>
    <row r="422" spans="1:3">
      <c r="A422" t="str">
        <f t="shared" si="11"/>
        <v>Epidemiología En Malaria</v>
      </c>
      <c r="B422" s="292" t="s">
        <v>1356</v>
      </c>
      <c r="C422" t="s">
        <v>861</v>
      </c>
    </row>
    <row r="423" spans="1:3">
      <c r="A423" t="str">
        <f t="shared" si="11"/>
        <v>Prevencion De Enfermedades Endemicas</v>
      </c>
      <c r="B423" s="292" t="s">
        <v>1357</v>
      </c>
      <c r="C423" s="290" t="s">
        <v>862</v>
      </c>
    </row>
    <row r="424" spans="1:3">
      <c r="A424" t="str">
        <f t="shared" si="11"/>
        <v>Aedes Aegypti</v>
      </c>
      <c r="B424" s="292" t="s">
        <v>1358</v>
      </c>
      <c r="C424" s="290" t="s">
        <v>863</v>
      </c>
    </row>
    <row r="425" spans="1:3">
      <c r="A425" t="str">
        <f t="shared" si="11"/>
        <v>Epidemiología En Oncocercosis</v>
      </c>
      <c r="B425" s="292" t="s">
        <v>1359</v>
      </c>
      <c r="C425" t="s">
        <v>864</v>
      </c>
    </row>
    <row r="426" spans="1:3">
      <c r="A426" t="str">
        <f t="shared" si="11"/>
        <v>Entomología En Oncocercosis</v>
      </c>
      <c r="B426" s="292" t="s">
        <v>1360</v>
      </c>
      <c r="C426" t="s">
        <v>865</v>
      </c>
    </row>
    <row r="427" spans="1:3">
      <c r="A427" t="str">
        <f t="shared" si="11"/>
        <v>Cooperación Técnica</v>
      </c>
      <c r="B427" s="292" t="s">
        <v>1361</v>
      </c>
      <c r="C427" t="s">
        <v>866</v>
      </c>
    </row>
    <row r="428" spans="1:3">
      <c r="A428" t="str">
        <f t="shared" si="11"/>
        <v>Instrucción</v>
      </c>
      <c r="B428" s="292" t="s">
        <v>1362</v>
      </c>
      <c r="C428" t="s">
        <v>867</v>
      </c>
    </row>
    <row r="429" spans="1:3">
      <c r="A429" t="str">
        <f t="shared" si="11"/>
        <v>Ventas</v>
      </c>
      <c r="B429" s="292" t="s">
        <v>1363</v>
      </c>
      <c r="C429" s="290" t="s">
        <v>868</v>
      </c>
    </row>
    <row r="430" spans="1:3">
      <c r="A430" t="str">
        <f t="shared" si="11"/>
        <v>Documentación Técnica</v>
      </c>
      <c r="B430" s="292" t="s">
        <v>1364</v>
      </c>
      <c r="C430" t="s">
        <v>869</v>
      </c>
    </row>
    <row r="431" spans="1:3">
      <c r="A431" t="str">
        <f t="shared" si="11"/>
        <v>Medicina En Guardia Y Turno</v>
      </c>
      <c r="B431" s="292" t="s">
        <v>1365</v>
      </c>
      <c r="C431" s="290" t="s">
        <v>870</v>
      </c>
    </row>
    <row r="432" spans="1:3">
      <c r="A432" t="str">
        <f t="shared" si="11"/>
        <v>Ortesis</v>
      </c>
      <c r="B432" s="292" t="s">
        <v>1366</v>
      </c>
      <c r="C432" s="290" t="s">
        <v>871</v>
      </c>
    </row>
    <row r="433" spans="1:3">
      <c r="A433" t="str">
        <f t="shared" si="11"/>
        <v>Operaciones Marítimas</v>
      </c>
      <c r="B433" s="292" t="s">
        <v>1367</v>
      </c>
      <c r="C433" t="s">
        <v>872</v>
      </c>
    </row>
    <row r="434" spans="1:3">
      <c r="A434" t="str">
        <f t="shared" si="11"/>
        <v>Torno</v>
      </c>
      <c r="B434" s="292" t="s">
        <v>1368</v>
      </c>
      <c r="C434" s="290" t="s">
        <v>873</v>
      </c>
    </row>
    <row r="435" spans="1:3">
      <c r="A435" t="str">
        <f t="shared" si="11"/>
        <v>Promoción Ocupacional</v>
      </c>
      <c r="B435" s="292" t="s">
        <v>1369</v>
      </c>
      <c r="C435" t="s">
        <v>874</v>
      </c>
    </row>
    <row r="436" spans="1:3">
      <c r="A436" t="str">
        <f t="shared" si="11"/>
        <v>Cooperativismo</v>
      </c>
      <c r="B436" s="292" t="s">
        <v>1370</v>
      </c>
      <c r="C436" s="290" t="s">
        <v>875</v>
      </c>
    </row>
    <row r="437" spans="1:3">
      <c r="A437" t="str">
        <f t="shared" si="11"/>
        <v>Socio Economía</v>
      </c>
      <c r="B437" s="292" t="s">
        <v>1371</v>
      </c>
      <c r="C437" t="s">
        <v>876</v>
      </c>
    </row>
    <row r="438" spans="1:3">
      <c r="A438" t="str">
        <f t="shared" si="11"/>
        <v>Genética</v>
      </c>
      <c r="B438" s="292" t="s">
        <v>1372</v>
      </c>
      <c r="C438" t="s">
        <v>877</v>
      </c>
    </row>
    <row r="439" spans="1:3">
      <c r="A439" t="str">
        <f t="shared" si="11"/>
        <v>Programación</v>
      </c>
      <c r="B439" s="292" t="s">
        <v>1373</v>
      </c>
      <c r="C439" t="s">
        <v>878</v>
      </c>
    </row>
    <row r="440" spans="1:3">
      <c r="A440" t="str">
        <f t="shared" si="11"/>
        <v>Comercialización</v>
      </c>
      <c r="B440" s="292" t="s">
        <v>1374</v>
      </c>
      <c r="C440" t="s">
        <v>879</v>
      </c>
    </row>
    <row r="441" spans="1:3">
      <c r="A441" t="str">
        <f t="shared" si="11"/>
        <v>Control De Calidad</v>
      </c>
      <c r="B441" s="292" t="s">
        <v>1375</v>
      </c>
      <c r="C441" s="290" t="s">
        <v>880</v>
      </c>
    </row>
    <row r="442" spans="1:3">
      <c r="A442" t="str">
        <f t="shared" si="11"/>
        <v>Fiscalización</v>
      </c>
      <c r="B442" s="292" t="s">
        <v>1376</v>
      </c>
      <c r="C442" t="s">
        <v>881</v>
      </c>
    </row>
    <row r="443" spans="1:3">
      <c r="A443" t="str">
        <f t="shared" si="11"/>
        <v>Electromecánica</v>
      </c>
      <c r="B443" s="292" t="s">
        <v>1377</v>
      </c>
      <c r="C443" t="s">
        <v>882</v>
      </c>
    </row>
    <row r="444" spans="1:3">
      <c r="A444" t="str">
        <f t="shared" si="11"/>
        <v>Agrimensura</v>
      </c>
      <c r="B444" s="292" t="s">
        <v>1378</v>
      </c>
      <c r="C444" s="290" t="s">
        <v>883</v>
      </c>
    </row>
    <row r="445" spans="1:3">
      <c r="A445" t="str">
        <f t="shared" si="11"/>
        <v>Enfermería Auxiliar</v>
      </c>
      <c r="B445" s="292" t="s">
        <v>1379</v>
      </c>
      <c r="C445" t="s">
        <v>884</v>
      </c>
    </row>
    <row r="446" spans="1:3">
      <c r="A446" t="str">
        <f t="shared" si="11"/>
        <v>Mantenimiento De Equipo Nuclear</v>
      </c>
      <c r="B446" s="292" t="s">
        <v>1380</v>
      </c>
      <c r="C446" s="290" t="s">
        <v>885</v>
      </c>
    </row>
    <row r="447" spans="1:3">
      <c r="A447" t="str">
        <f t="shared" si="11"/>
        <v>Decoración</v>
      </c>
      <c r="B447" s="292" t="s">
        <v>1381</v>
      </c>
      <c r="C447" t="s">
        <v>886</v>
      </c>
    </row>
    <row r="448" spans="1:3">
      <c r="A448" t="str">
        <f t="shared" si="11"/>
        <v>Instalación Y Mantenimiento De Líneas Teleg. Y Telef.</v>
      </c>
      <c r="B448" s="292" t="s">
        <v>1382</v>
      </c>
      <c r="C448" t="s">
        <v>887</v>
      </c>
    </row>
    <row r="449" spans="1:3">
      <c r="A449" t="str">
        <f t="shared" si="11"/>
        <v>Servicio De Alimentos</v>
      </c>
      <c r="B449" s="292" t="s">
        <v>1383</v>
      </c>
      <c r="C449" s="290" t="s">
        <v>888</v>
      </c>
    </row>
    <row r="450" spans="1:3">
      <c r="A450" t="str">
        <f t="shared" si="11"/>
        <v>Análisis Clínico</v>
      </c>
      <c r="B450" s="292" t="s">
        <v>1384</v>
      </c>
      <c r="C450" t="s">
        <v>889</v>
      </c>
    </row>
    <row r="451" spans="1:3">
      <c r="A451" t="str">
        <f t="shared" si="11"/>
        <v>Control De Vehículos, Combustibles Y Lubricantes</v>
      </c>
      <c r="B451" s="292" t="s">
        <v>1385</v>
      </c>
      <c r="C451" t="s">
        <v>890</v>
      </c>
    </row>
    <row r="452" spans="1:3">
      <c r="A452" t="str">
        <f t="shared" si="11"/>
        <v>Encuadernación</v>
      </c>
      <c r="B452" s="292" t="s">
        <v>1386</v>
      </c>
      <c r="C452" t="s">
        <v>891</v>
      </c>
    </row>
    <row r="453" spans="1:3">
      <c r="A453" t="str">
        <f t="shared" si="11"/>
        <v>Linotipia</v>
      </c>
      <c r="B453" s="292" t="s">
        <v>1387</v>
      </c>
      <c r="C453" s="290" t="s">
        <v>892</v>
      </c>
    </row>
    <row r="454" spans="1:3">
      <c r="A454" t="str">
        <f t="shared" si="11"/>
        <v>Bioterio</v>
      </c>
      <c r="B454" s="292" t="s">
        <v>1388</v>
      </c>
      <c r="C454" s="290" t="s">
        <v>893</v>
      </c>
    </row>
    <row r="455" spans="1:3">
      <c r="A455" t="str">
        <f t="shared" si="11"/>
        <v>Análisis Químico</v>
      </c>
      <c r="B455" s="292" t="s">
        <v>1389</v>
      </c>
      <c r="C455" t="s">
        <v>894</v>
      </c>
    </row>
    <row r="456" spans="1:3">
      <c r="A456" t="str">
        <f t="shared" si="11"/>
        <v>Administración Hacendaria</v>
      </c>
      <c r="B456" s="292" t="s">
        <v>1390</v>
      </c>
      <c r="C456" t="s">
        <v>895</v>
      </c>
    </row>
    <row r="457" spans="1:3">
      <c r="A457" t="str">
        <f t="shared" si="11"/>
        <v>Zoonosis</v>
      </c>
      <c r="B457" s="292" t="s">
        <v>1391</v>
      </c>
      <c r="C457" s="290" t="s">
        <v>896</v>
      </c>
    </row>
    <row r="458" spans="1:3">
      <c r="A458" t="str">
        <f t="shared" si="11"/>
        <v>Hidrocarburos</v>
      </c>
      <c r="B458" s="292" t="s">
        <v>1392</v>
      </c>
      <c r="C458" s="290" t="s">
        <v>897</v>
      </c>
    </row>
    <row r="459" spans="1:3">
      <c r="A459" t="str">
        <f t="shared" si="11"/>
        <v>Aplicaciones Nucleares</v>
      </c>
      <c r="B459" s="292" t="s">
        <v>1393</v>
      </c>
      <c r="C459" s="290" t="s">
        <v>898</v>
      </c>
    </row>
    <row r="460" spans="1:3">
      <c r="A460" t="str">
        <f t="shared" si="11"/>
        <v>Protección Radiológica</v>
      </c>
      <c r="B460" s="292" t="s">
        <v>1394</v>
      </c>
      <c r="C460" t="s">
        <v>899</v>
      </c>
    </row>
    <row r="461" spans="1:3">
      <c r="A461" t="str">
        <f t="shared" si="11"/>
        <v>Inspección De Maquinaria Y Equipo</v>
      </c>
      <c r="B461" s="292" t="s">
        <v>1395</v>
      </c>
      <c r="C461" t="s">
        <v>900</v>
      </c>
    </row>
    <row r="462" spans="1:3">
      <c r="A462" t="str">
        <f t="shared" si="11"/>
        <v>Fotografía Cartográfica</v>
      </c>
      <c r="B462" s="292" t="s">
        <v>1396</v>
      </c>
      <c r="C462" t="s">
        <v>901</v>
      </c>
    </row>
    <row r="463" spans="1:3">
      <c r="A463" t="str">
        <f t="shared" si="11"/>
        <v>Capacitación Técnico Pedagógica</v>
      </c>
      <c r="B463" s="292" t="s">
        <v>1397</v>
      </c>
      <c r="C463" t="s">
        <v>902</v>
      </c>
    </row>
    <row r="464" spans="1:3">
      <c r="A464" t="str">
        <f t="shared" si="11"/>
        <v>Control De La Propiedad</v>
      </c>
      <c r="B464" s="292" t="s">
        <v>1398</v>
      </c>
      <c r="C464" s="290" t="s">
        <v>903</v>
      </c>
    </row>
    <row r="465" spans="1:3">
      <c r="A465" t="str">
        <f t="shared" si="11"/>
        <v>Mantenimiento De Maquinaria Industrial</v>
      </c>
      <c r="B465" s="292" t="s">
        <v>1399</v>
      </c>
      <c r="C465" s="290" t="s">
        <v>904</v>
      </c>
    </row>
    <row r="466" spans="1:3">
      <c r="A466" t="str">
        <f t="shared" si="11"/>
        <v>Impresiones Fiscales</v>
      </c>
      <c r="B466" s="292" t="s">
        <v>1400</v>
      </c>
      <c r="C466" s="290" t="s">
        <v>905</v>
      </c>
    </row>
    <row r="467" spans="1:3">
      <c r="A467" t="str">
        <f t="shared" si="11"/>
        <v>Seguridad</v>
      </c>
      <c r="B467" s="292" t="s">
        <v>1401</v>
      </c>
      <c r="C467" s="290" t="s">
        <v>906</v>
      </c>
    </row>
    <row r="468" spans="1:3">
      <c r="A468" t="str">
        <f t="shared" si="11"/>
        <v>Lingüística</v>
      </c>
      <c r="B468" s="292" t="s">
        <v>1402</v>
      </c>
      <c r="C468" t="s">
        <v>907</v>
      </c>
    </row>
    <row r="469" spans="1:3">
      <c r="A469" t="str">
        <f t="shared" si="11"/>
        <v>Operación De Ascensores</v>
      </c>
      <c r="B469" s="292" t="s">
        <v>1403</v>
      </c>
      <c r="C469" s="290" t="s">
        <v>908</v>
      </c>
    </row>
    <row r="470" spans="1:3">
      <c r="A470" t="str">
        <f t="shared" si="11"/>
        <v>Neurofisiología</v>
      </c>
      <c r="B470" s="292" t="s">
        <v>1404</v>
      </c>
      <c r="C470" s="290" t="s">
        <v>909</v>
      </c>
    </row>
    <row r="471" spans="1:3">
      <c r="A471" t="str">
        <f t="shared" si="11"/>
        <v>Neonatología</v>
      </c>
      <c r="B471" s="292" t="s">
        <v>1405</v>
      </c>
      <c r="C471" s="290" t="s">
        <v>910</v>
      </c>
    </row>
    <row r="472" spans="1:3">
      <c r="A472" t="str">
        <f t="shared" si="11"/>
        <v>Orientación Metodológica</v>
      </c>
      <c r="B472" s="292" t="s">
        <v>1406</v>
      </c>
      <c r="C472" t="s">
        <v>911</v>
      </c>
    </row>
    <row r="473" spans="1:3">
      <c r="A473" t="str">
        <f t="shared" si="11"/>
        <v>Coordinación Técnica</v>
      </c>
      <c r="B473" s="292" t="s">
        <v>1407</v>
      </c>
      <c r="C473" t="s">
        <v>912</v>
      </c>
    </row>
    <row r="474" spans="1:3">
      <c r="A474" t="str">
        <f t="shared" si="11"/>
        <v>Sociolingüística</v>
      </c>
      <c r="B474" s="292" t="s">
        <v>1408</v>
      </c>
      <c r="C474" t="s">
        <v>913</v>
      </c>
    </row>
    <row r="475" spans="1:3">
      <c r="A475" t="str">
        <f t="shared" si="11"/>
        <v>Cuidados Intensivos</v>
      </c>
      <c r="B475" s="292" t="s">
        <v>1409</v>
      </c>
      <c r="C475" s="290" t="s">
        <v>914</v>
      </c>
    </row>
    <row r="476" spans="1:3">
      <c r="A476" t="str">
        <f t="shared" si="11"/>
        <v>Diseño Gráfico</v>
      </c>
      <c r="B476" s="292" t="s">
        <v>1410</v>
      </c>
      <c r="C476" t="s">
        <v>915</v>
      </c>
    </row>
    <row r="477" spans="1:3">
      <c r="A477" t="str">
        <f t="shared" si="11"/>
        <v>Medicina Crítica Y Cuidados Intensivos Pediátricos</v>
      </c>
      <c r="B477" s="292" t="s">
        <v>1411</v>
      </c>
      <c r="C477" t="s">
        <v>916</v>
      </c>
    </row>
    <row r="478" spans="1:3">
      <c r="A478" t="str">
        <f t="shared" si="11"/>
        <v>Cirugía Oral Y Maxilofacial</v>
      </c>
      <c r="B478" s="292" t="s">
        <v>1412</v>
      </c>
      <c r="C478" t="s">
        <v>917</v>
      </c>
    </row>
    <row r="479" spans="1:3">
      <c r="A479" t="str">
        <f t="shared" si="11"/>
        <v>Infectología Pediátrica</v>
      </c>
      <c r="B479" s="292" t="s">
        <v>1413</v>
      </c>
      <c r="C479" t="s">
        <v>918</v>
      </c>
    </row>
    <row r="480" spans="1:3">
      <c r="A480" t="str">
        <f t="shared" si="11"/>
        <v>Nefrología Pediátrica</v>
      </c>
      <c r="B480" s="292" t="s">
        <v>1414</v>
      </c>
      <c r="C480" s="290" t="s">
        <v>919</v>
      </c>
    </row>
    <row r="481" spans="1:3">
      <c r="A481" t="str">
        <f t="shared" si="11"/>
        <v>Quimico-Biologo</v>
      </c>
      <c r="B481" s="292" t="s">
        <v>1415</v>
      </c>
      <c r="C481" s="290" t="s">
        <v>920</v>
      </c>
    </row>
    <row r="482" spans="1:3">
      <c r="A482" t="str">
        <f t="shared" si="11"/>
        <v>Hemato-Oncología Pediátrica</v>
      </c>
      <c r="B482" s="292" t="s">
        <v>1416</v>
      </c>
      <c r="C482" s="290" t="s">
        <v>921</v>
      </c>
    </row>
    <row r="483" spans="1:3">
      <c r="A483" t="str">
        <f t="shared" si="11"/>
        <v>Psiquiatría Infanto-Juvenil</v>
      </c>
      <c r="B483" s="292" t="s">
        <v>1417</v>
      </c>
      <c r="C483" s="290" t="s">
        <v>922</v>
      </c>
    </row>
    <row r="484" spans="1:3">
      <c r="A484" t="str">
        <f t="shared" si="11"/>
        <v>Neurología Pediátrica</v>
      </c>
      <c r="B484" s="292" t="s">
        <v>1418</v>
      </c>
      <c r="C484" s="290" t="s">
        <v>923</v>
      </c>
    </row>
    <row r="485" spans="1:3">
      <c r="A485" t="str">
        <f t="shared" si="11"/>
        <v>Telecomunicaciones</v>
      </c>
      <c r="B485" s="292" t="s">
        <v>1419</v>
      </c>
      <c r="C485" s="290" t="s">
        <v>924</v>
      </c>
    </row>
    <row r="486" spans="1:3">
      <c r="A486" t="s">
        <v>1420</v>
      </c>
      <c r="B486" s="291" t="s">
        <v>1421</v>
      </c>
      <c r="C486" t="s">
        <v>925</v>
      </c>
    </row>
    <row r="491" spans="1:1">
      <c r="A491" s="291"/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IV849"/>
  <sheetViews>
    <sheetView zoomScale="70" zoomScaleNormal="70" topLeftCell="A28" workbookViewId="0">
      <selection activeCell="C45" sqref="C45:D45"/>
    </sheetView>
  </sheetViews>
  <sheetFormatPr defaultColWidth="23.5714285714286" defaultRowHeight="21"/>
  <cols>
    <col min="1" max="1" width="4.85714285714286" style="6" customWidth="1"/>
    <col min="2" max="2" width="13.4285714285714" style="7" customWidth="1"/>
    <col min="3" max="3" width="71.7142857142857" style="8" customWidth="1"/>
    <col min="4" max="4" width="78.5714285714286" style="8" customWidth="1"/>
    <col min="5" max="5" width="27.4285714285714" style="9" customWidth="1"/>
    <col min="6" max="6" width="23.5714285714286" style="10"/>
  </cols>
  <sheetData>
    <row r="1" ht="18" spans="1:256">
      <c r="A1" s="11" t="s">
        <v>1422</v>
      </c>
      <c r="B1" s="11"/>
      <c r="C1" s="11"/>
      <c r="D1" s="11"/>
      <c r="E1" s="11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</row>
    <row r="2" ht="18" spans="1:256">
      <c r="A2" s="11" t="s">
        <v>1423</v>
      </c>
      <c r="B2" s="11"/>
      <c r="C2" s="11"/>
      <c r="D2" s="11"/>
      <c r="E2" s="11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ht="18.75" spans="1:256">
      <c r="A3" s="11" t="s">
        <v>1424</v>
      </c>
      <c r="B3" s="11"/>
      <c r="C3" s="11"/>
      <c r="D3" s="11"/>
      <c r="E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="1" customFormat="1" ht="24" customHeight="1" spans="1:256">
      <c r="A4" s="12" t="s">
        <v>1425</v>
      </c>
      <c r="B4" s="13" t="s">
        <v>1426</v>
      </c>
      <c r="C4" s="14" t="s">
        <v>1427</v>
      </c>
      <c r="D4" s="15" t="s">
        <v>1428</v>
      </c>
      <c r="E4" s="16" t="s">
        <v>1429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="1" customFormat="1" ht="31.5" customHeight="1" spans="1:256">
      <c r="A5" s="17"/>
      <c r="B5" s="18"/>
      <c r="C5" s="19"/>
      <c r="D5" s="20"/>
      <c r="E5" s="21" t="s">
        <v>1430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="1" customFormat="1" ht="27" customHeight="1" spans="1:256">
      <c r="A6" s="22"/>
      <c r="B6" s="23"/>
      <c r="C6" s="24"/>
      <c r="D6" s="25"/>
      <c r="E6" s="26" t="s">
        <v>1431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="2" customFormat="1" ht="19.5" spans="1:256">
      <c r="A7" s="27">
        <v>1020</v>
      </c>
      <c r="B7" s="28" t="s">
        <v>36</v>
      </c>
      <c r="C7" s="29" t="s">
        <v>1432</v>
      </c>
      <c r="D7" s="30"/>
      <c r="E7" s="31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="2" customFormat="1" ht="18.75" spans="1:256">
      <c r="A8" s="32"/>
      <c r="B8" s="33"/>
      <c r="C8" s="34" t="s">
        <v>1433</v>
      </c>
      <c r="D8" s="35"/>
      <c r="E8" s="36">
        <v>11.25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="2" customFormat="1" ht="18.75" spans="1:256">
      <c r="A9" s="32"/>
      <c r="B9" s="33"/>
      <c r="C9" s="37" t="s">
        <v>1434</v>
      </c>
      <c r="D9" s="38"/>
      <c r="E9" s="39">
        <v>15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</row>
    <row r="10" s="2" customFormat="1" ht="24" spans="1:256">
      <c r="A10" s="40"/>
      <c r="B10" s="41"/>
      <c r="C10" s="42" t="s">
        <v>1435</v>
      </c>
      <c r="D10" s="43">
        <v>1</v>
      </c>
      <c r="E10" s="44">
        <f>+D10*1.25</f>
        <v>1.25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ht="18.75" spans="1:256">
      <c r="A11" s="45">
        <v>1030</v>
      </c>
      <c r="B11" s="46" t="s">
        <v>74</v>
      </c>
      <c r="C11" s="47" t="s">
        <v>1432</v>
      </c>
      <c r="D11" s="48"/>
      <c r="E11" s="49" t="s">
        <v>1436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ht="18.75" spans="1:256">
      <c r="A12" s="50"/>
      <c r="B12" s="33"/>
      <c r="C12" s="37" t="s">
        <v>1433</v>
      </c>
      <c r="D12" s="38"/>
      <c r="E12" s="39">
        <v>11.25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="2" customFormat="1" ht="31.5" customHeight="1" spans="1:256">
      <c r="A13" s="50"/>
      <c r="B13" s="33"/>
      <c r="C13" s="37" t="s">
        <v>1434</v>
      </c>
      <c r="D13" s="38"/>
      <c r="E13" s="39">
        <v>15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="2" customFormat="1" ht="24" spans="1:256">
      <c r="A14" s="51"/>
      <c r="B14" s="41"/>
      <c r="C14" s="42" t="s">
        <v>1435</v>
      </c>
      <c r="D14" s="43">
        <v>1</v>
      </c>
      <c r="E14" s="44">
        <f>+D14*1.25</f>
        <v>1.25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ht="18.75" spans="1:256">
      <c r="A15" s="52">
        <v>1040</v>
      </c>
      <c r="B15" s="53" t="s">
        <v>103</v>
      </c>
      <c r="C15" s="54" t="s">
        <v>1437</v>
      </c>
      <c r="D15" s="55" t="s">
        <v>1438</v>
      </c>
      <c r="E15" s="49" t="s">
        <v>1436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ht="37.5" spans="1:256">
      <c r="A16" s="56"/>
      <c r="B16" s="57"/>
      <c r="C16" s="58" t="s">
        <v>1433</v>
      </c>
      <c r="D16" s="59" t="s">
        <v>1439</v>
      </c>
      <c r="E16" s="39">
        <v>11.25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ht="39.75" spans="1:256">
      <c r="A17" s="56"/>
      <c r="B17" s="57"/>
      <c r="C17" s="58" t="s">
        <v>1440</v>
      </c>
      <c r="D17" s="59" t="s">
        <v>1441</v>
      </c>
      <c r="E17" s="39">
        <v>15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ht="24" spans="1:256">
      <c r="A18" s="60"/>
      <c r="B18" s="61"/>
      <c r="C18" s="42" t="s">
        <v>1435</v>
      </c>
      <c r="D18" s="43">
        <v>1</v>
      </c>
      <c r="E18" s="44">
        <f>+D18*1.25</f>
        <v>1.25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ht="18.75" spans="1:256">
      <c r="A19" s="52">
        <v>1060</v>
      </c>
      <c r="B19" s="53" t="s">
        <v>131</v>
      </c>
      <c r="C19" s="54" t="s">
        <v>1437</v>
      </c>
      <c r="D19" s="62" t="s">
        <v>1442</v>
      </c>
      <c r="E19" s="63" t="s">
        <v>1436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</row>
    <row r="20" ht="42.75" customHeight="1" spans="1:256">
      <c r="A20" s="56"/>
      <c r="B20" s="57"/>
      <c r="C20" s="58" t="s">
        <v>1433</v>
      </c>
      <c r="D20" s="64" t="s">
        <v>1443</v>
      </c>
      <c r="E20" s="39">
        <v>11.25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ht="47.25" customHeight="1" spans="1:256">
      <c r="A21" s="56"/>
      <c r="B21" s="57"/>
      <c r="C21" s="58" t="s">
        <v>1444</v>
      </c>
      <c r="D21" s="59" t="s">
        <v>1445</v>
      </c>
      <c r="E21" s="39">
        <v>15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ht="36" customHeight="1" spans="1:256">
      <c r="A22" s="60"/>
      <c r="B22" s="61"/>
      <c r="C22" s="42" t="s">
        <v>1435</v>
      </c>
      <c r="D22" s="43">
        <v>1</v>
      </c>
      <c r="E22" s="44">
        <f>+D22*1.25</f>
        <v>1.25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ht="18.75" spans="1:256">
      <c r="A23" s="52">
        <v>1070</v>
      </c>
      <c r="B23" s="53" t="s">
        <v>154</v>
      </c>
      <c r="C23" s="54" t="s">
        <v>1446</v>
      </c>
      <c r="D23" s="65"/>
      <c r="E23" s="63" t="s">
        <v>1436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ht="18.75" spans="1:256">
      <c r="A24" s="56"/>
      <c r="B24" s="57"/>
      <c r="C24" s="66" t="s">
        <v>1443</v>
      </c>
      <c r="D24" s="67"/>
      <c r="E24" s="39">
        <v>11.25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ht="33.75" customHeight="1" spans="1:256">
      <c r="A25" s="56"/>
      <c r="B25" s="57"/>
      <c r="C25" s="37" t="s">
        <v>1445</v>
      </c>
      <c r="D25" s="38"/>
      <c r="E25" s="39">
        <v>15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ht="30.75" customHeight="1" spans="1:256">
      <c r="A26" s="60"/>
      <c r="B26" s="61"/>
      <c r="C26" s="68" t="s">
        <v>1435</v>
      </c>
      <c r="D26" s="69">
        <v>1</v>
      </c>
      <c r="E26" s="70">
        <f>+D26*1.25</f>
        <v>1.25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2:256">
      <c r="B27" s="71" t="s">
        <v>1447</v>
      </c>
      <c r="C27" s="71"/>
      <c r="D27" s="71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ht="18" spans="1:256">
      <c r="A28" s="11" t="s">
        <v>1448</v>
      </c>
      <c r="B28" s="11"/>
      <c r="C28" s="11"/>
      <c r="D28" s="11"/>
      <c r="E28" s="11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ht="18" spans="1:256">
      <c r="A29" s="11" t="s">
        <v>1423</v>
      </c>
      <c r="B29" s="11"/>
      <c r="C29" s="11"/>
      <c r="D29" s="11"/>
      <c r="E29" s="11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ht="18" spans="1:256">
      <c r="A30" s="11" t="s">
        <v>1449</v>
      </c>
      <c r="B30" s="11"/>
      <c r="C30" s="11"/>
      <c r="D30" s="11"/>
      <c r="E30" s="11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3:256">
      <c r="C31" s="72"/>
      <c r="E31" s="73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3:256">
      <c r="C32" s="72"/>
      <c r="E32" s="73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="1" customFormat="1" ht="18.75" spans="1:256">
      <c r="A33" s="12" t="s">
        <v>1425</v>
      </c>
      <c r="B33" s="13" t="s">
        <v>1426</v>
      </c>
      <c r="C33" s="14" t="s">
        <v>1427</v>
      </c>
      <c r="D33" s="15" t="s">
        <v>1428</v>
      </c>
      <c r="E33" s="16" t="s">
        <v>1429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="1" customFormat="1" ht="15" spans="1:256">
      <c r="A34" s="17"/>
      <c r="B34" s="18"/>
      <c r="C34" s="19"/>
      <c r="D34" s="20"/>
      <c r="E34" s="21" t="s">
        <v>1430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="1" customFormat="1" ht="15.75" spans="1:256">
      <c r="A35" s="22"/>
      <c r="B35" s="23"/>
      <c r="C35" s="19"/>
      <c r="D35" s="20"/>
      <c r="E35" s="21" t="s">
        <v>1431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="2" customFormat="1" ht="18.75" spans="1:256">
      <c r="A36" s="74">
        <v>2010</v>
      </c>
      <c r="B36" s="46" t="s">
        <v>162</v>
      </c>
      <c r="C36" s="54" t="s">
        <v>1450</v>
      </c>
      <c r="D36" s="75" t="s">
        <v>1451</v>
      </c>
      <c r="E36" s="76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="2" customFormat="1" ht="18.75" spans="1:256">
      <c r="A37" s="77"/>
      <c r="B37" s="33"/>
      <c r="C37" s="66" t="s">
        <v>1452</v>
      </c>
      <c r="D37" s="67"/>
      <c r="E37" s="39">
        <v>11.25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="2" customFormat="1" ht="27" customHeight="1" spans="1:256">
      <c r="A38" s="77"/>
      <c r="B38" s="33"/>
      <c r="C38" s="37" t="s">
        <v>1453</v>
      </c>
      <c r="D38" s="38"/>
      <c r="E38" s="39">
        <v>15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ht="39" customHeight="1" spans="1:256">
      <c r="A39" s="77"/>
      <c r="B39" s="33"/>
      <c r="C39" s="58" t="s">
        <v>1454</v>
      </c>
      <c r="D39" s="59"/>
      <c r="E39" s="39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ht="23.25" spans="1:256">
      <c r="A40" s="77"/>
      <c r="B40" s="33"/>
      <c r="C40" s="78" t="s">
        <v>1435</v>
      </c>
      <c r="D40" s="79">
        <v>1</v>
      </c>
      <c r="E40" s="80">
        <f>+D40*0.75</f>
        <v>0.75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ht="23.25" spans="1:256">
      <c r="A41" s="77"/>
      <c r="B41" s="33"/>
      <c r="C41" s="78" t="s">
        <v>1455</v>
      </c>
      <c r="D41" s="79">
        <v>1</v>
      </c>
      <c r="E41" s="80">
        <f>+D41*3.75</f>
        <v>3.75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ht="24" spans="1:256">
      <c r="A42" s="81"/>
      <c r="B42" s="41"/>
      <c r="C42" s="82" t="s">
        <v>1456</v>
      </c>
      <c r="D42" s="83">
        <v>1</v>
      </c>
      <c r="E42" s="84">
        <f>+D42*0.046875</f>
        <v>0.046875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="2" customFormat="1" ht="18.75" spans="1:256">
      <c r="A43" s="27">
        <v>2020</v>
      </c>
      <c r="B43" s="46" t="s">
        <v>1457</v>
      </c>
      <c r="C43" s="54" t="s">
        <v>1458</v>
      </c>
      <c r="D43" s="85" t="s">
        <v>1459</v>
      </c>
      <c r="E43" s="86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="2" customFormat="1" ht="37.5" spans="1:256">
      <c r="A44" s="32"/>
      <c r="B44" s="33"/>
      <c r="C44" s="66" t="s">
        <v>1460</v>
      </c>
      <c r="D44" s="59" t="s">
        <v>1461</v>
      </c>
      <c r="E44" s="39">
        <v>11.25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="2" customFormat="1" ht="18.75" spans="1:256">
      <c r="A45" s="32"/>
      <c r="B45" s="33"/>
      <c r="C45" s="37" t="s">
        <v>1462</v>
      </c>
      <c r="D45" s="38"/>
      <c r="E45" s="39">
        <v>15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ht="47.25" customHeight="1" spans="1:256">
      <c r="A46" s="32"/>
      <c r="B46" s="33"/>
      <c r="C46" s="58" t="s">
        <v>1454</v>
      </c>
      <c r="D46" s="59"/>
      <c r="E46" s="39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ht="23.25" spans="1:256">
      <c r="A47" s="32"/>
      <c r="B47" s="33"/>
      <c r="C47" s="87" t="s">
        <v>1435</v>
      </c>
      <c r="D47" s="79">
        <v>1</v>
      </c>
      <c r="E47" s="88">
        <f>+D47*0.9375</f>
        <v>0.9375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ht="23.25" spans="1:256">
      <c r="A48" s="32"/>
      <c r="B48" s="33"/>
      <c r="C48" s="87" t="s">
        <v>1455</v>
      </c>
      <c r="D48" s="79">
        <v>1</v>
      </c>
      <c r="E48" s="80">
        <f>+D48*3.75</f>
        <v>3.75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ht="24" spans="1:256">
      <c r="A49" s="40"/>
      <c r="B49" s="41"/>
      <c r="C49" s="89" t="s">
        <v>1456</v>
      </c>
      <c r="D49" s="83">
        <v>1</v>
      </c>
      <c r="E49" s="84">
        <f>+D49*0.046875</f>
        <v>0.046875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</row>
    <row r="50" s="2" customFormat="1" ht="18.75" spans="1:256">
      <c r="A50" s="27">
        <v>2030</v>
      </c>
      <c r="B50" s="46" t="s">
        <v>194</v>
      </c>
      <c r="C50" s="54" t="s">
        <v>1463</v>
      </c>
      <c r="D50" s="85" t="s">
        <v>1464</v>
      </c>
      <c r="E50" s="86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</row>
    <row r="51" s="2" customFormat="1" ht="62.25" customHeight="1" spans="1:256">
      <c r="A51" s="32"/>
      <c r="B51" s="33"/>
      <c r="C51" s="66" t="s">
        <v>1465</v>
      </c>
      <c r="D51" s="64" t="s">
        <v>1466</v>
      </c>
      <c r="E51" s="39">
        <v>11.25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s="2" customFormat="1" ht="18.75" spans="1:256">
      <c r="A52" s="32"/>
      <c r="B52" s="33"/>
      <c r="C52" s="37" t="s">
        <v>1467</v>
      </c>
      <c r="D52" s="38"/>
      <c r="E52" s="39">
        <v>15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</row>
    <row r="53" ht="48.75" customHeight="1" spans="1:256">
      <c r="A53" s="32"/>
      <c r="B53" s="33"/>
      <c r="C53" s="58" t="s">
        <v>1454</v>
      </c>
      <c r="D53" s="59"/>
      <c r="E53" s="39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ht="23.25" spans="1:256">
      <c r="A54" s="32"/>
      <c r="B54" s="33"/>
      <c r="C54" s="90" t="s">
        <v>1468</v>
      </c>
      <c r="D54" s="79">
        <v>1</v>
      </c>
      <c r="E54" s="80">
        <f>+D54*1.25</f>
        <v>1.25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</row>
    <row r="55" ht="23.25" spans="1:256">
      <c r="A55" s="32"/>
      <c r="B55" s="33"/>
      <c r="C55" s="87" t="s">
        <v>1455</v>
      </c>
      <c r="D55" s="79">
        <v>1</v>
      </c>
      <c r="E55" s="80">
        <f>+D55*3.75</f>
        <v>3.75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</row>
    <row r="56" ht="24" spans="1:256">
      <c r="A56" s="40"/>
      <c r="B56" s="41"/>
      <c r="C56" s="89" t="s">
        <v>1456</v>
      </c>
      <c r="D56" s="83">
        <v>1</v>
      </c>
      <c r="E56" s="84">
        <f>+D56*0.046875</f>
        <v>0.046875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</row>
    <row r="57" s="2" customFormat="1" ht="18.75" spans="1:256">
      <c r="A57" s="27">
        <v>2060</v>
      </c>
      <c r="B57" s="46" t="s">
        <v>1469</v>
      </c>
      <c r="C57" s="54" t="s">
        <v>1463</v>
      </c>
      <c r="D57" s="85" t="s">
        <v>1470</v>
      </c>
      <c r="E57" s="86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</row>
    <row r="58" s="2" customFormat="1" ht="54.75" customHeight="1" spans="1:256">
      <c r="A58" s="32"/>
      <c r="B58" s="33"/>
      <c r="C58" s="66" t="s">
        <v>1465</v>
      </c>
      <c r="D58" s="64" t="s">
        <v>1466</v>
      </c>
      <c r="E58" s="39">
        <v>11.25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</row>
    <row r="59" s="2" customFormat="1" ht="18.75" spans="1:256">
      <c r="A59" s="32"/>
      <c r="B59" s="33"/>
      <c r="C59" s="37" t="s">
        <v>1471</v>
      </c>
      <c r="D59" s="38"/>
      <c r="E59" s="39">
        <v>15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ht="42" customHeight="1" spans="1:256">
      <c r="A60" s="32"/>
      <c r="B60" s="33"/>
      <c r="C60" s="58" t="s">
        <v>1454</v>
      </c>
      <c r="D60" s="59"/>
      <c r="E60" s="39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</row>
    <row r="61" ht="23.25" spans="1:256">
      <c r="A61" s="32"/>
      <c r="B61" s="33"/>
      <c r="C61" s="90" t="s">
        <v>1435</v>
      </c>
      <c r="D61" s="79">
        <v>1</v>
      </c>
      <c r="E61" s="80">
        <f>+D61*1.25</f>
        <v>1.25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ht="23.25" spans="1:256">
      <c r="A62" s="32"/>
      <c r="B62" s="33"/>
      <c r="C62" s="87" t="s">
        <v>1455</v>
      </c>
      <c r="D62" s="79">
        <v>1</v>
      </c>
      <c r="E62" s="80">
        <f>+D62*3.75</f>
        <v>3.75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ht="24" spans="1:256">
      <c r="A63" s="40"/>
      <c r="B63" s="41"/>
      <c r="C63" s="91" t="s">
        <v>1456</v>
      </c>
      <c r="D63" s="92">
        <v>1</v>
      </c>
      <c r="E63" s="93">
        <f>+D63*0.046875</f>
        <v>0.046875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="2" customFormat="1" ht="18.75" spans="1:256">
      <c r="A64" s="94">
        <v>2070</v>
      </c>
      <c r="B64" s="46" t="s">
        <v>1472</v>
      </c>
      <c r="C64" s="95" t="s">
        <v>1463</v>
      </c>
      <c r="D64" s="96" t="s">
        <v>1473</v>
      </c>
      <c r="E64" s="97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="2" customFormat="1" ht="62.25" customHeight="1" spans="1:256">
      <c r="A65" s="98"/>
      <c r="B65" s="33"/>
      <c r="C65" s="66" t="s">
        <v>1465</v>
      </c>
      <c r="D65" s="64" t="s">
        <v>1466</v>
      </c>
      <c r="E65" s="39">
        <v>11.25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</row>
    <row r="66" s="2" customFormat="1" ht="18.75" spans="1:256">
      <c r="A66" s="98"/>
      <c r="B66" s="33"/>
      <c r="C66" s="37" t="s">
        <v>1474</v>
      </c>
      <c r="D66" s="38"/>
      <c r="E66" s="39">
        <v>15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</row>
    <row r="67" ht="42" customHeight="1" spans="1:256">
      <c r="A67" s="98"/>
      <c r="B67" s="33"/>
      <c r="C67" s="58" t="s">
        <v>1454</v>
      </c>
      <c r="D67" s="59"/>
      <c r="E67" s="39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</row>
    <row r="68" ht="23.25" spans="1:256">
      <c r="A68" s="98"/>
      <c r="B68" s="33"/>
      <c r="C68" s="90" t="s">
        <v>1435</v>
      </c>
      <c r="D68" s="79">
        <v>1</v>
      </c>
      <c r="E68" s="80">
        <f>+D68*1.25</f>
        <v>1.25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ht="23.25" spans="1:256">
      <c r="A69" s="98"/>
      <c r="B69" s="33"/>
      <c r="C69" s="87" t="s">
        <v>1455</v>
      </c>
      <c r="D69" s="79">
        <v>1</v>
      </c>
      <c r="E69" s="80">
        <f>+D69*3.75</f>
        <v>3.75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ht="24" spans="1:256">
      <c r="A70" s="98"/>
      <c r="B70" s="41"/>
      <c r="C70" s="91" t="s">
        <v>1456</v>
      </c>
      <c r="D70" s="92">
        <v>1</v>
      </c>
      <c r="E70" s="93">
        <f>+D70*0.046875</f>
        <v>0.046875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</row>
    <row r="71" ht="18" spans="1:256">
      <c r="A71" s="11" t="s">
        <v>1475</v>
      </c>
      <c r="B71" s="11"/>
      <c r="C71" s="11"/>
      <c r="D71" s="11"/>
      <c r="E71" s="11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</row>
    <row r="72" ht="18" spans="1:256">
      <c r="A72" s="11" t="s">
        <v>1423</v>
      </c>
      <c r="B72" s="11"/>
      <c r="C72" s="11"/>
      <c r="D72" s="11"/>
      <c r="E72" s="11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</row>
    <row r="73" ht="18.75" spans="1:256">
      <c r="A73" s="11" t="s">
        <v>1476</v>
      </c>
      <c r="B73" s="11"/>
      <c r="C73" s="11"/>
      <c r="D73" s="11"/>
      <c r="E73" s="11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</row>
    <row r="74" s="1" customFormat="1" ht="18.75" spans="1:256">
      <c r="A74" s="12" t="s">
        <v>1425</v>
      </c>
      <c r="B74" s="13" t="s">
        <v>1426</v>
      </c>
      <c r="C74" s="14" t="s">
        <v>1427</v>
      </c>
      <c r="D74" s="15" t="s">
        <v>1428</v>
      </c>
      <c r="E74" s="16" t="s">
        <v>1429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</row>
    <row r="75" s="1" customFormat="1" ht="15" spans="1:256">
      <c r="A75" s="17"/>
      <c r="B75" s="18"/>
      <c r="C75" s="19"/>
      <c r="D75" s="20"/>
      <c r="E75" s="21" t="s">
        <v>1430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</row>
    <row r="76" s="1" customFormat="1" ht="15.75" spans="1:256">
      <c r="A76" s="22"/>
      <c r="B76" s="23"/>
      <c r="C76" s="19"/>
      <c r="D76" s="20"/>
      <c r="E76" s="21" t="s">
        <v>1431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</row>
    <row r="77" ht="18.75" spans="1:256">
      <c r="A77" s="99">
        <v>3010</v>
      </c>
      <c r="B77" s="100" t="s">
        <v>242</v>
      </c>
      <c r="C77" s="101" t="s">
        <v>1477</v>
      </c>
      <c r="D77" s="85"/>
      <c r="E77" s="86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</row>
    <row r="78" ht="36.75" customHeight="1" spans="1:256">
      <c r="A78" s="102"/>
      <c r="B78" s="103"/>
      <c r="C78" s="58" t="s">
        <v>1478</v>
      </c>
      <c r="D78" s="59"/>
      <c r="E78" s="39">
        <v>11.25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</row>
    <row r="79" ht="27" customHeight="1" spans="1:256">
      <c r="A79" s="102"/>
      <c r="B79" s="103"/>
      <c r="C79" s="58" t="s">
        <v>1479</v>
      </c>
      <c r="D79" s="59"/>
      <c r="E79" s="39">
        <v>15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</row>
    <row r="80" ht="38.25" customHeight="1" spans="1:256">
      <c r="A80" s="102"/>
      <c r="B80" s="103"/>
      <c r="C80" s="58" t="s">
        <v>1454</v>
      </c>
      <c r="D80" s="59"/>
      <c r="E80" s="39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</row>
    <row r="81" ht="23.25" spans="1:256">
      <c r="A81" s="102"/>
      <c r="B81" s="103"/>
      <c r="C81" s="104" t="s">
        <v>1480</v>
      </c>
      <c r="D81" s="105">
        <v>1</v>
      </c>
      <c r="E81" s="106">
        <f>+D81*0.46875</f>
        <v>0.46875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</row>
    <row r="82" ht="23.25" spans="1:256">
      <c r="A82" s="102"/>
      <c r="B82" s="103"/>
      <c r="C82" s="107" t="s">
        <v>1481</v>
      </c>
      <c r="D82" s="105">
        <v>1</v>
      </c>
      <c r="E82" s="108">
        <f>+D82*3.75</f>
        <v>3.75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</row>
    <row r="83" ht="24" spans="1:256">
      <c r="A83" s="109"/>
      <c r="B83" s="110"/>
      <c r="C83" s="111" t="s">
        <v>1456</v>
      </c>
      <c r="D83" s="112">
        <v>1</v>
      </c>
      <c r="E83" s="113">
        <f>+D83*0.046875</f>
        <v>0.046875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</row>
    <row r="84" ht="37.5" spans="1:256">
      <c r="A84" s="45">
        <v>3020</v>
      </c>
      <c r="B84" s="100" t="s">
        <v>258</v>
      </c>
      <c r="C84" s="101" t="s">
        <v>1482</v>
      </c>
      <c r="D84" s="85" t="s">
        <v>1483</v>
      </c>
      <c r="E84" s="86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</row>
    <row r="85" ht="79.5" customHeight="1" spans="1:256">
      <c r="A85" s="50"/>
      <c r="B85" s="103"/>
      <c r="C85" s="58" t="s">
        <v>1484</v>
      </c>
      <c r="D85" s="59" t="s">
        <v>1478</v>
      </c>
      <c r="E85" s="39">
        <v>11.25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</row>
    <row r="86" ht="33" customHeight="1" spans="1:256">
      <c r="A86" s="50"/>
      <c r="B86" s="103"/>
      <c r="C86" s="58" t="s">
        <v>1479</v>
      </c>
      <c r="D86" s="59"/>
      <c r="E86" s="39">
        <v>15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</row>
    <row r="87" ht="45.75" customHeight="1" spans="1:256">
      <c r="A87" s="50"/>
      <c r="B87" s="103"/>
      <c r="C87" s="37" t="s">
        <v>1454</v>
      </c>
      <c r="D87" s="38"/>
      <c r="E87" s="39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</row>
    <row r="88" ht="23.25" spans="1:256">
      <c r="A88" s="50"/>
      <c r="B88" s="103"/>
      <c r="C88" s="107" t="s">
        <v>1480</v>
      </c>
      <c r="D88" s="105">
        <v>1</v>
      </c>
      <c r="E88" s="106">
        <f>+D88*0.46875</f>
        <v>0.46875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</row>
    <row r="89" ht="23.25" spans="1:256">
      <c r="A89" s="50"/>
      <c r="B89" s="103"/>
      <c r="C89" s="104" t="s">
        <v>1481</v>
      </c>
      <c r="D89" s="105">
        <v>1</v>
      </c>
      <c r="E89" s="108">
        <f>+D89*3.75</f>
        <v>3.75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</row>
    <row r="90" ht="24" spans="1:256">
      <c r="A90" s="51"/>
      <c r="B90" s="110"/>
      <c r="C90" s="114" t="s">
        <v>1456</v>
      </c>
      <c r="D90" s="112">
        <v>1</v>
      </c>
      <c r="E90" s="113">
        <f>+D90*0.046875</f>
        <v>0.046875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</row>
    <row r="91" ht="37.5" spans="1:256">
      <c r="A91" s="45">
        <v>3030</v>
      </c>
      <c r="B91" s="100" t="s">
        <v>274</v>
      </c>
      <c r="C91" s="101" t="s">
        <v>1482</v>
      </c>
      <c r="D91" s="85" t="s">
        <v>1485</v>
      </c>
      <c r="E91" s="86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</row>
    <row r="92" ht="83.25" customHeight="1" spans="1:256">
      <c r="A92" s="50"/>
      <c r="B92" s="103"/>
      <c r="C92" s="58" t="s">
        <v>1484</v>
      </c>
      <c r="D92" s="59" t="s">
        <v>1478</v>
      </c>
      <c r="E92" s="39">
        <v>11.25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</row>
    <row r="93" ht="41.25" customHeight="1" spans="1:256">
      <c r="A93" s="50"/>
      <c r="B93" s="103"/>
      <c r="C93" s="58" t="s">
        <v>1486</v>
      </c>
      <c r="D93" s="59"/>
      <c r="E93" s="39">
        <v>15</v>
      </c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</row>
    <row r="94" ht="40.5" customHeight="1" spans="1:256">
      <c r="A94" s="50"/>
      <c r="B94" s="103"/>
      <c r="C94" s="58" t="s">
        <v>1454</v>
      </c>
      <c r="D94" s="59"/>
      <c r="E94" s="39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</row>
    <row r="95" ht="23.25" spans="1:256">
      <c r="A95" s="50"/>
      <c r="B95" s="103"/>
      <c r="C95" s="107" t="s">
        <v>1480</v>
      </c>
      <c r="D95" s="105">
        <v>1</v>
      </c>
      <c r="E95" s="106">
        <f>+D95*0.3125</f>
        <v>0.3125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</row>
    <row r="96" ht="23.25" spans="1:256">
      <c r="A96" s="50"/>
      <c r="B96" s="103"/>
      <c r="C96" s="107" t="s">
        <v>1481</v>
      </c>
      <c r="D96" s="105">
        <v>1</v>
      </c>
      <c r="E96" s="108">
        <f>+D96*3.75</f>
        <v>3.75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</row>
    <row r="97" ht="24" spans="1:256">
      <c r="A97" s="51"/>
      <c r="B97" s="110"/>
      <c r="C97" s="111" t="s">
        <v>1456</v>
      </c>
      <c r="D97" s="112">
        <v>1</v>
      </c>
      <c r="E97" s="113">
        <f>+D97*0.046875</f>
        <v>0.046875</v>
      </c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</row>
    <row r="98" ht="55.5" customHeight="1" spans="1:256">
      <c r="A98" s="45">
        <v>3060</v>
      </c>
      <c r="B98" s="53" t="s">
        <v>290</v>
      </c>
      <c r="C98" s="101" t="s">
        <v>1482</v>
      </c>
      <c r="D98" s="85" t="s">
        <v>1483</v>
      </c>
      <c r="E98" s="86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</row>
    <row r="99" ht="81.75" customHeight="1" spans="1:256">
      <c r="A99" s="50"/>
      <c r="B99" s="57"/>
      <c r="C99" s="58" t="s">
        <v>1484</v>
      </c>
      <c r="D99" s="59" t="s">
        <v>1478</v>
      </c>
      <c r="E99" s="39">
        <v>11.25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</row>
    <row r="100" ht="34.5" customHeight="1" spans="1:256">
      <c r="A100" s="50"/>
      <c r="B100" s="57"/>
      <c r="C100" s="58" t="s">
        <v>1487</v>
      </c>
      <c r="D100" s="59"/>
      <c r="E100" s="39">
        <v>15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</row>
    <row r="101" ht="41.25" customHeight="1" spans="1:256">
      <c r="A101" s="50"/>
      <c r="B101" s="57"/>
      <c r="C101" s="58" t="s">
        <v>1454</v>
      </c>
      <c r="D101" s="59"/>
      <c r="E101" s="39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</row>
    <row r="102" ht="23.25" spans="1:256">
      <c r="A102" s="50"/>
      <c r="B102" s="57"/>
      <c r="C102" s="107" t="s">
        <v>1480</v>
      </c>
      <c r="D102" s="105">
        <v>1</v>
      </c>
      <c r="E102" s="106">
        <f>+D102*0.234375</f>
        <v>0.234375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</row>
    <row r="103" ht="23.25" spans="1:256">
      <c r="A103" s="50"/>
      <c r="B103" s="57"/>
      <c r="C103" s="107" t="s">
        <v>1481</v>
      </c>
      <c r="D103" s="105">
        <v>1</v>
      </c>
      <c r="E103" s="108">
        <f>+D103*3.75</f>
        <v>3.75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</row>
    <row r="104" ht="24" spans="1:256">
      <c r="A104" s="50"/>
      <c r="B104" s="61"/>
      <c r="C104" s="111" t="s">
        <v>1456</v>
      </c>
      <c r="D104" s="112">
        <v>1</v>
      </c>
      <c r="E104" s="113">
        <f>+D104*0.046875</f>
        <v>0.046875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</row>
    <row r="105" ht="51.75" customHeight="1" spans="1:256">
      <c r="A105" s="45">
        <v>3070</v>
      </c>
      <c r="B105" s="53" t="s">
        <v>1488</v>
      </c>
      <c r="C105" s="115" t="s">
        <v>1489</v>
      </c>
      <c r="D105" s="116" t="s">
        <v>1490</v>
      </c>
      <c r="E105" s="117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</row>
    <row r="106" ht="79.5" customHeight="1" spans="1:256">
      <c r="A106" s="50"/>
      <c r="B106" s="57"/>
      <c r="C106" s="58" t="s">
        <v>1484</v>
      </c>
      <c r="D106" s="59" t="s">
        <v>1478</v>
      </c>
      <c r="E106" s="39">
        <v>11.25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</row>
    <row r="107" ht="34.5" customHeight="1" spans="1:256">
      <c r="A107" s="50"/>
      <c r="B107" s="57"/>
      <c r="C107" s="58" t="s">
        <v>1487</v>
      </c>
      <c r="D107" s="59"/>
      <c r="E107" s="39">
        <v>15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</row>
    <row r="108" ht="39" customHeight="1" spans="1:256">
      <c r="A108" s="50"/>
      <c r="B108" s="57"/>
      <c r="C108" s="58" t="s">
        <v>1454</v>
      </c>
      <c r="D108" s="59"/>
      <c r="E108" s="39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</row>
    <row r="109" ht="23.25" spans="1:256">
      <c r="A109" s="50"/>
      <c r="B109" s="57"/>
      <c r="C109" s="107" t="s">
        <v>1480</v>
      </c>
      <c r="D109" s="105">
        <v>1</v>
      </c>
      <c r="E109" s="106">
        <f>+D109*0.234375</f>
        <v>0.234375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</row>
    <row r="110" ht="23.25" spans="1:256">
      <c r="A110" s="50"/>
      <c r="B110" s="57"/>
      <c r="C110" s="107" t="s">
        <v>1481</v>
      </c>
      <c r="D110" s="105">
        <v>1</v>
      </c>
      <c r="E110" s="108">
        <f>+D110*3.75</f>
        <v>3.75</v>
      </c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</row>
    <row r="111" ht="24" spans="1:256">
      <c r="A111" s="51"/>
      <c r="B111" s="61"/>
      <c r="C111" s="118" t="s">
        <v>1456</v>
      </c>
      <c r="D111" s="119">
        <v>1</v>
      </c>
      <c r="E111" s="120">
        <f>+D111*0.046875</f>
        <v>0.046875</v>
      </c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</row>
    <row r="112" ht="18" spans="1:256">
      <c r="A112" s="11" t="s">
        <v>1491</v>
      </c>
      <c r="B112" s="11"/>
      <c r="C112" s="11"/>
      <c r="D112" s="11"/>
      <c r="E112" s="11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</row>
    <row r="113" ht="18" spans="1:256">
      <c r="A113" s="11" t="s">
        <v>1423</v>
      </c>
      <c r="B113" s="11"/>
      <c r="C113" s="11"/>
      <c r="D113" s="11"/>
      <c r="E113" s="11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</row>
    <row r="114" ht="18.75" spans="1:256">
      <c r="A114" s="11" t="s">
        <v>1492</v>
      </c>
      <c r="B114" s="11"/>
      <c r="C114" s="11"/>
      <c r="D114" s="11"/>
      <c r="E114" s="11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</row>
    <row r="115" s="1" customFormat="1" ht="18.75" spans="1:256">
      <c r="A115" s="12" t="s">
        <v>1425</v>
      </c>
      <c r="B115" s="13" t="s">
        <v>1426</v>
      </c>
      <c r="C115" s="14" t="s">
        <v>1427</v>
      </c>
      <c r="D115" s="15" t="s">
        <v>1428</v>
      </c>
      <c r="E115" s="16" t="s">
        <v>1429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</row>
    <row r="116" s="1" customFormat="1" ht="15" spans="1:256">
      <c r="A116" s="17"/>
      <c r="B116" s="18"/>
      <c r="C116" s="19"/>
      <c r="D116" s="20"/>
      <c r="E116" s="21" t="s">
        <v>1430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</row>
    <row r="117" s="1" customFormat="1" ht="15.75" spans="1:256">
      <c r="A117" s="22"/>
      <c r="B117" s="23"/>
      <c r="C117" s="19"/>
      <c r="D117" s="20"/>
      <c r="E117" s="21" t="s">
        <v>1431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</row>
    <row r="118" ht="18.75" spans="1:256">
      <c r="A118" s="99">
        <v>4010</v>
      </c>
      <c r="B118" s="53" t="s">
        <v>322</v>
      </c>
      <c r="C118" s="121" t="s">
        <v>1493</v>
      </c>
      <c r="D118" s="122"/>
      <c r="E118" s="123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</row>
    <row r="119" ht="18.75" spans="1:256">
      <c r="A119" s="102"/>
      <c r="B119" s="57"/>
      <c r="C119" s="124" t="s">
        <v>1493</v>
      </c>
      <c r="D119" s="125"/>
      <c r="E119" s="126">
        <v>11.25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</row>
    <row r="120" ht="43.5" customHeight="1" spans="1:256">
      <c r="A120" s="102"/>
      <c r="B120" s="57"/>
      <c r="C120" s="58" t="s">
        <v>1494</v>
      </c>
      <c r="D120" s="59"/>
      <c r="E120" s="39">
        <v>15</v>
      </c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</row>
    <row r="121" ht="42.75" customHeight="1" spans="1:256">
      <c r="A121" s="102"/>
      <c r="B121" s="57"/>
      <c r="C121" s="58" t="s">
        <v>1454</v>
      </c>
      <c r="D121" s="59"/>
      <c r="E121" s="39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</row>
    <row r="122" ht="23.25" spans="1:256">
      <c r="A122" s="102"/>
      <c r="B122" s="57"/>
      <c r="C122" s="127" t="s">
        <v>1495</v>
      </c>
      <c r="D122" s="128">
        <v>1</v>
      </c>
      <c r="E122" s="129">
        <f>+D122*0.375</f>
        <v>0.375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</row>
    <row r="123" ht="23.25" spans="1:256">
      <c r="A123" s="102"/>
      <c r="B123" s="57"/>
      <c r="C123" s="127" t="s">
        <v>1481</v>
      </c>
      <c r="D123" s="128">
        <v>1</v>
      </c>
      <c r="E123" s="130">
        <f>+D123*3.75</f>
        <v>3.75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</row>
    <row r="124" ht="24" spans="1:256">
      <c r="A124" s="109"/>
      <c r="B124" s="61"/>
      <c r="C124" s="131" t="s">
        <v>1456</v>
      </c>
      <c r="D124" s="132">
        <v>1</v>
      </c>
      <c r="E124" s="133">
        <f>+D124*0.046875</f>
        <v>0.046875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</row>
    <row r="125" ht="18.75" spans="1:256">
      <c r="A125" s="45">
        <v>4020</v>
      </c>
      <c r="B125" s="53" t="s">
        <v>338</v>
      </c>
      <c r="C125" s="121" t="s">
        <v>1496</v>
      </c>
      <c r="D125" s="122"/>
      <c r="E125" s="123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</row>
    <row r="126" ht="18.75" spans="1:256">
      <c r="A126" s="50"/>
      <c r="B126" s="57"/>
      <c r="C126" s="124" t="s">
        <v>1496</v>
      </c>
      <c r="D126" s="125"/>
      <c r="E126" s="126">
        <v>11.25</v>
      </c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</row>
    <row r="127" ht="36.75" customHeight="1" spans="1:256">
      <c r="A127" s="50"/>
      <c r="B127" s="57"/>
      <c r="C127" s="58" t="s">
        <v>1497</v>
      </c>
      <c r="D127" s="59"/>
      <c r="E127" s="39">
        <v>15</v>
      </c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</row>
    <row r="128" ht="40.5" customHeight="1" spans="1:256">
      <c r="A128" s="50"/>
      <c r="B128" s="57"/>
      <c r="C128" s="58" t="s">
        <v>1454</v>
      </c>
      <c r="D128" s="59"/>
      <c r="E128" s="39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</row>
    <row r="129" ht="23.25" spans="1:256">
      <c r="A129" s="50"/>
      <c r="B129" s="57"/>
      <c r="C129" s="127" t="s">
        <v>1495</v>
      </c>
      <c r="D129" s="128">
        <v>1</v>
      </c>
      <c r="E129" s="129">
        <f>+D129*0.375</f>
        <v>0.375</v>
      </c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</row>
    <row r="130" ht="23.25" spans="1:256">
      <c r="A130" s="50"/>
      <c r="B130" s="57"/>
      <c r="C130" s="134" t="s">
        <v>1481</v>
      </c>
      <c r="D130" s="128">
        <v>1</v>
      </c>
      <c r="E130" s="130">
        <f>+D130*3.75</f>
        <v>3.75</v>
      </c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</row>
    <row r="131" ht="24" spans="1:256">
      <c r="A131" s="50"/>
      <c r="B131" s="61"/>
      <c r="C131" s="135" t="s">
        <v>1456</v>
      </c>
      <c r="D131" s="136">
        <v>1</v>
      </c>
      <c r="E131" s="137">
        <f>+D131*0.046875</f>
        <v>0.046875</v>
      </c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</row>
    <row r="132" ht="19.5" spans="1:256">
      <c r="A132" s="45">
        <v>4030</v>
      </c>
      <c r="B132" s="138" t="s">
        <v>354</v>
      </c>
      <c r="C132" s="139" t="s">
        <v>1496</v>
      </c>
      <c r="D132" s="140"/>
      <c r="E132" s="141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</row>
    <row r="133" ht="18.75" spans="1:256">
      <c r="A133" s="50"/>
      <c r="B133" s="57"/>
      <c r="C133" s="142" t="s">
        <v>1496</v>
      </c>
      <c r="D133" s="143"/>
      <c r="E133" s="144">
        <v>11.25</v>
      </c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</row>
    <row r="134" ht="36.75" customHeight="1" spans="1:256">
      <c r="A134" s="50"/>
      <c r="B134" s="57"/>
      <c r="C134" s="58" t="s">
        <v>1497</v>
      </c>
      <c r="D134" s="59"/>
      <c r="E134" s="39">
        <v>15</v>
      </c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</row>
    <row r="135" ht="36.75" customHeight="1" spans="1:256">
      <c r="A135" s="50"/>
      <c r="B135" s="57"/>
      <c r="C135" s="58" t="s">
        <v>1454</v>
      </c>
      <c r="D135" s="59"/>
      <c r="E135" s="39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</row>
    <row r="136" ht="23.25" spans="1:256">
      <c r="A136" s="50"/>
      <c r="B136" s="57"/>
      <c r="C136" s="134" t="s">
        <v>1495</v>
      </c>
      <c r="D136" s="128">
        <v>1</v>
      </c>
      <c r="E136" s="129">
        <f>+D136*0.375</f>
        <v>0.375</v>
      </c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</row>
    <row r="137" ht="23.25" spans="1:256">
      <c r="A137" s="50"/>
      <c r="B137" s="57"/>
      <c r="C137" s="134" t="s">
        <v>1481</v>
      </c>
      <c r="D137" s="128">
        <v>1</v>
      </c>
      <c r="E137" s="130">
        <f>+D137*3.75</f>
        <v>3.75</v>
      </c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</row>
    <row r="138" ht="24" spans="1:256">
      <c r="A138" s="51"/>
      <c r="B138" s="61"/>
      <c r="C138" s="145" t="s">
        <v>1456</v>
      </c>
      <c r="D138" s="132">
        <v>1</v>
      </c>
      <c r="E138" s="133">
        <f>+D138*0.046875</f>
        <v>0.046875</v>
      </c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</row>
    <row r="139" ht="18.75" spans="1:256">
      <c r="A139" s="45">
        <v>4060</v>
      </c>
      <c r="B139" s="53" t="s">
        <v>370</v>
      </c>
      <c r="C139" s="121" t="s">
        <v>1498</v>
      </c>
      <c r="D139" s="122"/>
      <c r="E139" s="123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</row>
    <row r="140" ht="18.75" spans="1:256">
      <c r="A140" s="50"/>
      <c r="B140" s="57"/>
      <c r="C140" s="124" t="s">
        <v>1499</v>
      </c>
      <c r="D140" s="125"/>
      <c r="E140" s="126">
        <v>11.25</v>
      </c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</row>
    <row r="141" ht="36.75" customHeight="1" spans="1:256">
      <c r="A141" s="50"/>
      <c r="B141" s="57"/>
      <c r="C141" s="58" t="s">
        <v>1500</v>
      </c>
      <c r="D141" s="59"/>
      <c r="E141" s="39">
        <v>15</v>
      </c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</row>
    <row r="142" ht="40.5" customHeight="1" spans="1:256">
      <c r="A142" s="50"/>
      <c r="B142" s="57"/>
      <c r="C142" s="58" t="s">
        <v>1454</v>
      </c>
      <c r="D142" s="59"/>
      <c r="E142" s="39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</row>
    <row r="143" ht="23.25" spans="1:256">
      <c r="A143" s="50"/>
      <c r="B143" s="57"/>
      <c r="C143" s="127" t="s">
        <v>1495</v>
      </c>
      <c r="D143" s="128">
        <v>1</v>
      </c>
      <c r="E143" s="129">
        <f>+D143*0.375</f>
        <v>0.375</v>
      </c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</row>
    <row r="144" ht="23.25" spans="1:256">
      <c r="A144" s="50"/>
      <c r="B144" s="57"/>
      <c r="C144" s="134" t="s">
        <v>1481</v>
      </c>
      <c r="D144" s="128">
        <v>1</v>
      </c>
      <c r="E144" s="130">
        <f>+D144*3.75</f>
        <v>3.75</v>
      </c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</row>
    <row r="145" ht="24" spans="1:256">
      <c r="A145" s="51"/>
      <c r="B145" s="61"/>
      <c r="C145" s="145" t="s">
        <v>1456</v>
      </c>
      <c r="D145" s="132">
        <v>1</v>
      </c>
      <c r="E145" s="133">
        <f>+D145*0.046875</f>
        <v>0.046875</v>
      </c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</row>
    <row r="146" ht="18.75" spans="1:256">
      <c r="A146" s="45">
        <v>4070</v>
      </c>
      <c r="B146" s="53" t="s">
        <v>386</v>
      </c>
      <c r="C146" s="121" t="s">
        <v>1501</v>
      </c>
      <c r="D146" s="122"/>
      <c r="E146" s="123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</row>
    <row r="147" s="3" customFormat="1" ht="29.25" customHeight="1" spans="1:256">
      <c r="A147" s="50"/>
      <c r="B147" s="57"/>
      <c r="C147" s="124" t="s">
        <v>1502</v>
      </c>
      <c r="D147" s="125"/>
      <c r="E147" s="126">
        <v>11.25</v>
      </c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</row>
    <row r="148" ht="45" customHeight="1" spans="1:256">
      <c r="A148" s="50"/>
      <c r="B148" s="57"/>
      <c r="C148" s="58" t="s">
        <v>1503</v>
      </c>
      <c r="D148" s="59"/>
      <c r="E148" s="39">
        <v>15</v>
      </c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</row>
    <row r="149" ht="41.25" customHeight="1" spans="1:256">
      <c r="A149" s="50"/>
      <c r="B149" s="57"/>
      <c r="C149" s="58" t="s">
        <v>1454</v>
      </c>
      <c r="D149" s="59"/>
      <c r="E149" s="39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</row>
    <row r="150" ht="23.25" spans="1:256">
      <c r="A150" s="50"/>
      <c r="B150" s="57"/>
      <c r="C150" s="134" t="s">
        <v>1495</v>
      </c>
      <c r="D150" s="128">
        <v>1</v>
      </c>
      <c r="E150" s="129">
        <f>+D150*0.375</f>
        <v>0.375</v>
      </c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</row>
    <row r="151" ht="23.25" spans="1:256">
      <c r="A151" s="50"/>
      <c r="B151" s="57"/>
      <c r="C151" s="134" t="s">
        <v>1481</v>
      </c>
      <c r="D151" s="128">
        <v>1</v>
      </c>
      <c r="E151" s="130">
        <f>+D151*3.75</f>
        <v>3.75</v>
      </c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</row>
    <row r="152" ht="24" spans="1:256">
      <c r="A152" s="51"/>
      <c r="B152" s="61"/>
      <c r="C152" s="145" t="s">
        <v>1456</v>
      </c>
      <c r="D152" s="132">
        <v>1</v>
      </c>
      <c r="E152" s="133">
        <f>+D152*0.046875</f>
        <v>0.046875</v>
      </c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</row>
    <row r="153" ht="18.75" spans="1:256">
      <c r="A153" s="45">
        <v>4080</v>
      </c>
      <c r="B153" s="53" t="s">
        <v>402</v>
      </c>
      <c r="C153" s="121" t="s">
        <v>1504</v>
      </c>
      <c r="D153" s="122"/>
      <c r="E153" s="123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</row>
    <row r="154" ht="18.75" spans="1:256">
      <c r="A154" s="50"/>
      <c r="B154" s="57"/>
      <c r="C154" s="124" t="s">
        <v>1504</v>
      </c>
      <c r="D154" s="125"/>
      <c r="E154" s="126">
        <v>11.25</v>
      </c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</row>
    <row r="155" ht="40.5" customHeight="1" spans="1:256">
      <c r="A155" s="50"/>
      <c r="B155" s="57"/>
      <c r="C155" s="58" t="s">
        <v>1505</v>
      </c>
      <c r="D155" s="59"/>
      <c r="E155" s="39">
        <v>15</v>
      </c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</row>
    <row r="156" ht="43.5" customHeight="1" spans="1:256">
      <c r="A156" s="50"/>
      <c r="B156" s="57"/>
      <c r="C156" s="58" t="s">
        <v>1454</v>
      </c>
      <c r="D156" s="59"/>
      <c r="E156" s="39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</row>
    <row r="157" ht="23.25" spans="1:256">
      <c r="A157" s="50"/>
      <c r="B157" s="57"/>
      <c r="C157" s="134" t="s">
        <v>1495</v>
      </c>
      <c r="D157" s="128">
        <v>1</v>
      </c>
      <c r="E157" s="129">
        <f>+D157*0.375</f>
        <v>0.375</v>
      </c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</row>
    <row r="158" ht="23.25" spans="1:256">
      <c r="A158" s="50"/>
      <c r="B158" s="57"/>
      <c r="C158" s="134" t="s">
        <v>1481</v>
      </c>
      <c r="D158" s="128">
        <v>1</v>
      </c>
      <c r="E158" s="130">
        <f>+D158*3.75</f>
        <v>3.75</v>
      </c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</row>
    <row r="159" ht="24" spans="1:256">
      <c r="A159" s="51"/>
      <c r="B159" s="61"/>
      <c r="C159" s="135" t="s">
        <v>1456</v>
      </c>
      <c r="D159" s="136">
        <v>1</v>
      </c>
      <c r="E159" s="137">
        <f>+D159*0.046875</f>
        <v>0.046875</v>
      </c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</row>
    <row r="160" ht="18" spans="1:256">
      <c r="A160" s="11" t="s">
        <v>1506</v>
      </c>
      <c r="B160" s="11"/>
      <c r="C160" s="11"/>
      <c r="D160" s="11"/>
      <c r="E160" s="11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</row>
    <row r="161" ht="18" spans="1:256">
      <c r="A161" s="11" t="s">
        <v>1423</v>
      </c>
      <c r="B161" s="11"/>
      <c r="C161" s="11"/>
      <c r="D161" s="11"/>
      <c r="E161" s="11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</row>
    <row r="162" ht="18.75" spans="1:256">
      <c r="A162" s="11" t="s">
        <v>1507</v>
      </c>
      <c r="B162" s="11"/>
      <c r="C162" s="11"/>
      <c r="D162" s="11"/>
      <c r="E162" s="11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</row>
    <row r="163" s="1" customFormat="1" ht="18.75" spans="1:256">
      <c r="A163" s="12" t="s">
        <v>1425</v>
      </c>
      <c r="B163" s="13" t="s">
        <v>1426</v>
      </c>
      <c r="C163" s="14" t="s">
        <v>1427</v>
      </c>
      <c r="D163" s="15" t="s">
        <v>1428</v>
      </c>
      <c r="E163" s="16" t="s">
        <v>1429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</row>
    <row r="164" s="1" customFormat="1" ht="15" spans="1:256">
      <c r="A164" s="17"/>
      <c r="B164" s="18"/>
      <c r="C164" s="19"/>
      <c r="D164" s="20"/>
      <c r="E164" s="21" t="s">
        <v>1430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</row>
    <row r="165" s="1" customFormat="1" ht="15.75" spans="1:256">
      <c r="A165" s="22"/>
      <c r="B165" s="23"/>
      <c r="C165" s="19"/>
      <c r="D165" s="20"/>
      <c r="E165" s="21" t="s">
        <v>1431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</row>
    <row r="166" ht="18.75" spans="1:256">
      <c r="A166" s="99">
        <v>9710</v>
      </c>
      <c r="B166" s="53" t="s">
        <v>741</v>
      </c>
      <c r="C166" s="121" t="s">
        <v>1508</v>
      </c>
      <c r="D166" s="122"/>
      <c r="E166" s="123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</row>
    <row r="167" s="3" customFormat="1" ht="18.75" spans="1:256">
      <c r="A167" s="102"/>
      <c r="B167" s="57"/>
      <c r="C167" s="124" t="s">
        <v>1509</v>
      </c>
      <c r="D167" s="125"/>
      <c r="E167" s="126">
        <v>11.25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</row>
    <row r="168" ht="38.25" customHeight="1" spans="1:256">
      <c r="A168" s="102"/>
      <c r="B168" s="57"/>
      <c r="C168" s="58" t="s">
        <v>1510</v>
      </c>
      <c r="D168" s="59"/>
      <c r="E168" s="39">
        <v>15</v>
      </c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</row>
    <row r="169" ht="44.25" customHeight="1" spans="1:256">
      <c r="A169" s="102"/>
      <c r="B169" s="57"/>
      <c r="C169" s="58" t="s">
        <v>1454</v>
      </c>
      <c r="D169" s="59"/>
      <c r="E169" s="39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</row>
    <row r="170" ht="23.25" spans="1:256">
      <c r="A170" s="102"/>
      <c r="B170" s="57"/>
      <c r="C170" s="146" t="s">
        <v>1495</v>
      </c>
      <c r="D170" s="147">
        <v>1</v>
      </c>
      <c r="E170" s="148">
        <f>+D170*0.25</f>
        <v>0.25</v>
      </c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</row>
    <row r="171" ht="23.25" spans="1:256">
      <c r="A171" s="102"/>
      <c r="B171" s="57"/>
      <c r="C171" s="146" t="s">
        <v>1481</v>
      </c>
      <c r="D171" s="147">
        <v>1</v>
      </c>
      <c r="E171" s="148">
        <f>+D171*3.75</f>
        <v>3.75</v>
      </c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</row>
    <row r="172" ht="24" spans="1:256">
      <c r="A172" s="109"/>
      <c r="B172" s="61"/>
      <c r="C172" s="149" t="s">
        <v>1456</v>
      </c>
      <c r="D172" s="150">
        <v>1</v>
      </c>
      <c r="E172" s="151">
        <f>+D172*0.046875</f>
        <v>0.046875</v>
      </c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</row>
    <row r="173" ht="18.75" spans="1:256">
      <c r="A173" s="45">
        <v>9720</v>
      </c>
      <c r="B173" s="53" t="s">
        <v>743</v>
      </c>
      <c r="C173" s="121" t="s">
        <v>1508</v>
      </c>
      <c r="D173" s="122"/>
      <c r="E173" s="123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</row>
    <row r="174" ht="18.75" spans="1:256">
      <c r="A174" s="50"/>
      <c r="B174" s="57"/>
      <c r="C174" s="124" t="s">
        <v>1509</v>
      </c>
      <c r="D174" s="125"/>
      <c r="E174" s="126">
        <v>11.25</v>
      </c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</row>
    <row r="175" ht="39" customHeight="1" spans="1:256">
      <c r="A175" s="50"/>
      <c r="B175" s="57"/>
      <c r="C175" s="58" t="s">
        <v>1510</v>
      </c>
      <c r="D175" s="59"/>
      <c r="E175" s="39">
        <v>15</v>
      </c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</row>
    <row r="176" ht="42" customHeight="1" spans="1:256">
      <c r="A176" s="50"/>
      <c r="B176" s="57"/>
      <c r="C176" s="58" t="s">
        <v>1454</v>
      </c>
      <c r="D176" s="59"/>
      <c r="E176" s="39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</row>
    <row r="177" ht="23.25" spans="1:256">
      <c r="A177" s="50"/>
      <c r="B177" s="57"/>
      <c r="C177" s="152" t="s">
        <v>1495</v>
      </c>
      <c r="D177" s="147">
        <v>1</v>
      </c>
      <c r="E177" s="148">
        <f>+D177*0.25</f>
        <v>0.25</v>
      </c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</row>
    <row r="178" ht="23.25" spans="1:256">
      <c r="A178" s="50"/>
      <c r="B178" s="57"/>
      <c r="C178" s="152" t="s">
        <v>1481</v>
      </c>
      <c r="D178" s="147">
        <v>1</v>
      </c>
      <c r="E178" s="148">
        <f>+D178*3.75</f>
        <v>3.75</v>
      </c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</row>
    <row r="179" ht="24" spans="1:256">
      <c r="A179" s="51"/>
      <c r="B179" s="61"/>
      <c r="C179" s="153" t="s">
        <v>1456</v>
      </c>
      <c r="D179" s="150">
        <v>1</v>
      </c>
      <c r="E179" s="151">
        <f>+D179*0.046875</f>
        <v>0.046875</v>
      </c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</row>
    <row r="180" ht="18.75" spans="1:256">
      <c r="A180" s="45">
        <v>9730</v>
      </c>
      <c r="B180" s="53" t="s">
        <v>745</v>
      </c>
      <c r="C180" s="121" t="s">
        <v>1511</v>
      </c>
      <c r="D180" s="122"/>
      <c r="E180" s="123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</row>
    <row r="181" ht="18.75" spans="1:256">
      <c r="A181" s="50"/>
      <c r="B181" s="57"/>
      <c r="C181" s="124" t="s">
        <v>1512</v>
      </c>
      <c r="D181" s="125"/>
      <c r="E181" s="126">
        <v>11.25</v>
      </c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</row>
    <row r="182" ht="38.25" customHeight="1" spans="1:256">
      <c r="A182" s="50"/>
      <c r="B182" s="57"/>
      <c r="C182" s="58" t="s">
        <v>1513</v>
      </c>
      <c r="D182" s="59"/>
      <c r="E182" s="39">
        <v>15</v>
      </c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</row>
    <row r="183" ht="40.5" customHeight="1" spans="1:256">
      <c r="A183" s="50"/>
      <c r="B183" s="57"/>
      <c r="C183" s="58" t="s">
        <v>1454</v>
      </c>
      <c r="D183" s="59"/>
      <c r="E183" s="39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</row>
    <row r="184" ht="23.25" spans="1:256">
      <c r="A184" s="50"/>
      <c r="B184" s="57"/>
      <c r="C184" s="152" t="s">
        <v>1495</v>
      </c>
      <c r="D184" s="147">
        <v>1</v>
      </c>
      <c r="E184" s="148">
        <f>+D184*0.25</f>
        <v>0.25</v>
      </c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</row>
    <row r="185" ht="23.25" spans="1:256">
      <c r="A185" s="50"/>
      <c r="B185" s="57"/>
      <c r="C185" s="152" t="s">
        <v>1481</v>
      </c>
      <c r="D185" s="147">
        <v>1</v>
      </c>
      <c r="E185" s="148">
        <f>+D185*3.75</f>
        <v>3.75</v>
      </c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</row>
    <row r="186" ht="24" spans="1:256">
      <c r="A186" s="51"/>
      <c r="B186" s="61"/>
      <c r="C186" s="153" t="s">
        <v>1456</v>
      </c>
      <c r="D186" s="150">
        <v>1</v>
      </c>
      <c r="E186" s="151">
        <f>+D186*0.046875</f>
        <v>0.046875</v>
      </c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</row>
    <row r="187" ht="18.75" spans="1:256">
      <c r="A187" s="45">
        <v>9740</v>
      </c>
      <c r="B187" s="53" t="s">
        <v>747</v>
      </c>
      <c r="C187" s="121" t="s">
        <v>1514</v>
      </c>
      <c r="D187" s="122"/>
      <c r="E187" s="123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</row>
    <row r="188" s="3" customFormat="1" ht="18.75" spans="1:256">
      <c r="A188" s="50"/>
      <c r="B188" s="57"/>
      <c r="C188" s="124" t="s">
        <v>1515</v>
      </c>
      <c r="D188" s="125"/>
      <c r="E188" s="126">
        <v>11.25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</row>
    <row r="189" ht="40.5" customHeight="1" spans="1:256">
      <c r="A189" s="50"/>
      <c r="B189" s="57"/>
      <c r="C189" s="58" t="s">
        <v>1516</v>
      </c>
      <c r="D189" s="59"/>
      <c r="E189" s="39">
        <v>15</v>
      </c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</row>
    <row r="190" ht="44.25" customHeight="1" spans="1:256">
      <c r="A190" s="50"/>
      <c r="B190" s="57"/>
      <c r="C190" s="58" t="s">
        <v>1454</v>
      </c>
      <c r="D190" s="59"/>
      <c r="E190" s="39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</row>
    <row r="191" ht="23.25" spans="1:256">
      <c r="A191" s="50"/>
      <c r="B191" s="57"/>
      <c r="C191" s="152" t="s">
        <v>1495</v>
      </c>
      <c r="D191" s="147">
        <v>1</v>
      </c>
      <c r="E191" s="148">
        <f>+D191*0.25</f>
        <v>0.25</v>
      </c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</row>
    <row r="192" ht="23.25" spans="1:256">
      <c r="A192" s="50"/>
      <c r="B192" s="57"/>
      <c r="C192" s="152" t="s">
        <v>1481</v>
      </c>
      <c r="D192" s="147">
        <v>1</v>
      </c>
      <c r="E192" s="148">
        <f>+D192*3.75</f>
        <v>3.75</v>
      </c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</row>
    <row r="193" ht="24" spans="1:256">
      <c r="A193" s="51"/>
      <c r="B193" s="61"/>
      <c r="C193" s="153" t="s">
        <v>1456</v>
      </c>
      <c r="D193" s="150">
        <v>1</v>
      </c>
      <c r="E193" s="151">
        <f>+D193*0.046875</f>
        <v>0.046875</v>
      </c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</row>
    <row r="194" ht="18.75" spans="1:256">
      <c r="A194" s="45">
        <v>9760</v>
      </c>
      <c r="B194" s="53" t="s">
        <v>1517</v>
      </c>
      <c r="C194" s="121" t="s">
        <v>1518</v>
      </c>
      <c r="D194" s="122"/>
      <c r="E194" s="123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</row>
    <row r="195" ht="18.75" spans="1:256">
      <c r="A195" s="50"/>
      <c r="B195" s="57"/>
      <c r="C195" s="124" t="s">
        <v>1519</v>
      </c>
      <c r="D195" s="125"/>
      <c r="E195" s="126">
        <v>11.25</v>
      </c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</row>
    <row r="196" ht="48.75" customHeight="1" spans="1:256">
      <c r="A196" s="50"/>
      <c r="B196" s="57"/>
      <c r="C196" s="58" t="s">
        <v>1520</v>
      </c>
      <c r="D196" s="59"/>
      <c r="E196" s="39">
        <v>15</v>
      </c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</row>
    <row r="197" ht="53.25" customHeight="1" spans="1:256">
      <c r="A197" s="50"/>
      <c r="B197" s="57"/>
      <c r="C197" s="58" t="s">
        <v>1454</v>
      </c>
      <c r="D197" s="59"/>
      <c r="E197" s="39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</row>
    <row r="198" ht="23.25" spans="1:256">
      <c r="A198" s="50"/>
      <c r="B198" s="57"/>
      <c r="C198" s="152" t="s">
        <v>1495</v>
      </c>
      <c r="D198" s="147">
        <v>1</v>
      </c>
      <c r="E198" s="148">
        <f>+D198*0.25</f>
        <v>0.25</v>
      </c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</row>
    <row r="199" ht="23.25" spans="1:256">
      <c r="A199" s="50"/>
      <c r="B199" s="57"/>
      <c r="C199" s="152" t="s">
        <v>1481</v>
      </c>
      <c r="D199" s="147">
        <v>1</v>
      </c>
      <c r="E199" s="148">
        <f>+D199*3.75</f>
        <v>3.75</v>
      </c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</row>
    <row r="200" ht="24" spans="1:256">
      <c r="A200" s="51"/>
      <c r="B200" s="61"/>
      <c r="C200" s="154" t="s">
        <v>1456</v>
      </c>
      <c r="D200" s="155">
        <v>1</v>
      </c>
      <c r="E200" s="156">
        <f>+D200*0.046875</f>
        <v>0.046875</v>
      </c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</row>
    <row r="201" ht="18" spans="1:256">
      <c r="A201" s="11" t="s">
        <v>1521</v>
      </c>
      <c r="B201" s="11"/>
      <c r="C201" s="11"/>
      <c r="D201" s="11"/>
      <c r="E201" s="11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</row>
    <row r="202" ht="18" spans="1:256">
      <c r="A202" s="11" t="s">
        <v>1423</v>
      </c>
      <c r="B202" s="11"/>
      <c r="C202" s="11"/>
      <c r="D202" s="11"/>
      <c r="E202" s="11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</row>
    <row r="203" ht="18.75" spans="1:256">
      <c r="A203" s="11" t="s">
        <v>1522</v>
      </c>
      <c r="B203" s="11"/>
      <c r="C203" s="11"/>
      <c r="D203" s="11"/>
      <c r="E203" s="11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</row>
    <row r="204" s="1" customFormat="1" ht="18.75" spans="1:256">
      <c r="A204" s="12" t="s">
        <v>1425</v>
      </c>
      <c r="B204" s="13" t="s">
        <v>1426</v>
      </c>
      <c r="C204" s="14" t="s">
        <v>1427</v>
      </c>
      <c r="D204" s="15" t="s">
        <v>1428</v>
      </c>
      <c r="E204" s="16" t="s">
        <v>1429</v>
      </c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</row>
    <row r="205" s="1" customFormat="1" ht="15" spans="1:256">
      <c r="A205" s="17"/>
      <c r="B205" s="18"/>
      <c r="C205" s="19"/>
      <c r="D205" s="20"/>
      <c r="E205" s="21" t="s">
        <v>1430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</row>
    <row r="206" s="1" customFormat="1" ht="15.75" spans="1:256">
      <c r="A206" s="22"/>
      <c r="B206" s="23"/>
      <c r="C206" s="19"/>
      <c r="D206" s="20"/>
      <c r="E206" s="21" t="s">
        <v>1431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</row>
    <row r="207" ht="18.75" spans="1:256">
      <c r="A207" s="99">
        <v>5010</v>
      </c>
      <c r="B207" s="100" t="s">
        <v>432</v>
      </c>
      <c r="C207" s="121" t="s">
        <v>1523</v>
      </c>
      <c r="D207" s="122"/>
      <c r="E207" s="123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</row>
    <row r="208" ht="18.75" spans="1:256">
      <c r="A208" s="102"/>
      <c r="B208" s="103"/>
      <c r="C208" s="124" t="s">
        <v>1523</v>
      </c>
      <c r="D208" s="125"/>
      <c r="E208" s="126">
        <v>11.25</v>
      </c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</row>
    <row r="209" ht="36" customHeight="1" spans="1:256">
      <c r="A209" s="102"/>
      <c r="B209" s="103"/>
      <c r="C209" s="58" t="s">
        <v>1524</v>
      </c>
      <c r="D209" s="59"/>
      <c r="E209" s="39">
        <v>15</v>
      </c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</row>
    <row r="210" ht="41.25" customHeight="1" spans="1:256">
      <c r="A210" s="102"/>
      <c r="B210" s="103"/>
      <c r="C210" s="58" t="s">
        <v>1454</v>
      </c>
      <c r="D210" s="59"/>
      <c r="E210" s="39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</row>
    <row r="211" ht="23.25" spans="1:256">
      <c r="A211" s="102"/>
      <c r="B211" s="103"/>
      <c r="C211" s="157" t="s">
        <v>1525</v>
      </c>
      <c r="D211" s="158">
        <v>1</v>
      </c>
      <c r="E211" s="159">
        <f>+D211*0.625</f>
        <v>0.625</v>
      </c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</row>
    <row r="212" ht="23.25" spans="1:256">
      <c r="A212" s="102"/>
      <c r="B212" s="103"/>
      <c r="C212" s="157" t="s">
        <v>1481</v>
      </c>
      <c r="D212" s="158">
        <v>1</v>
      </c>
      <c r="E212" s="160">
        <f>+D212*3.75</f>
        <v>3.75</v>
      </c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</row>
    <row r="213" ht="24" spans="1:256">
      <c r="A213" s="109"/>
      <c r="B213" s="110"/>
      <c r="C213" s="161" t="s">
        <v>1456</v>
      </c>
      <c r="D213" s="162">
        <v>1</v>
      </c>
      <c r="E213" s="163">
        <f>+D213*0.046875</f>
        <v>0.046875</v>
      </c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</row>
    <row r="214" ht="18.75" spans="1:256">
      <c r="A214" s="45">
        <v>5020</v>
      </c>
      <c r="B214" s="100" t="s">
        <v>448</v>
      </c>
      <c r="C214" s="121" t="s">
        <v>1523</v>
      </c>
      <c r="D214" s="122"/>
      <c r="E214" s="123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</row>
    <row r="215" ht="18.75" spans="1:256">
      <c r="A215" s="50"/>
      <c r="B215" s="103"/>
      <c r="C215" s="124" t="s">
        <v>1523</v>
      </c>
      <c r="D215" s="125"/>
      <c r="E215" s="126">
        <v>11.25</v>
      </c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</row>
    <row r="216" ht="21.75" customHeight="1" spans="1:256">
      <c r="A216" s="50"/>
      <c r="B216" s="103"/>
      <c r="C216" s="37" t="s">
        <v>1526</v>
      </c>
      <c r="D216" s="38"/>
      <c r="E216" s="39">
        <v>15</v>
      </c>
      <c r="F216" s="164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</row>
    <row r="217" ht="38.25" customHeight="1" spans="1:256">
      <c r="A217" s="50"/>
      <c r="B217" s="103"/>
      <c r="C217" s="58" t="s">
        <v>1454</v>
      </c>
      <c r="D217" s="59"/>
      <c r="E217" s="39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</row>
    <row r="218" ht="23.25" spans="1:256">
      <c r="A218" s="50"/>
      <c r="B218" s="103"/>
      <c r="C218" s="157" t="s">
        <v>1525</v>
      </c>
      <c r="D218" s="158">
        <v>1</v>
      </c>
      <c r="E218" s="165">
        <f>+D218*0.41667</f>
        <v>0.41667</v>
      </c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</row>
    <row r="219" ht="23.25" spans="1:256">
      <c r="A219" s="50"/>
      <c r="B219" s="103"/>
      <c r="C219" s="166" t="s">
        <v>1481</v>
      </c>
      <c r="D219" s="158">
        <v>1</v>
      </c>
      <c r="E219" s="160">
        <f>+D219*3.75</f>
        <v>3.75</v>
      </c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</row>
    <row r="220" ht="24" spans="1:256">
      <c r="A220" s="51"/>
      <c r="B220" s="110"/>
      <c r="C220" s="167" t="s">
        <v>1456</v>
      </c>
      <c r="D220" s="162">
        <v>1</v>
      </c>
      <c r="E220" s="163">
        <f>+D220*0.046875</f>
        <v>0.046875</v>
      </c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</row>
    <row r="221" ht="18.75" spans="1:256">
      <c r="A221" s="45">
        <v>5030</v>
      </c>
      <c r="B221" s="100" t="s">
        <v>464</v>
      </c>
      <c r="C221" s="121" t="s">
        <v>1523</v>
      </c>
      <c r="D221" s="122"/>
      <c r="E221" s="123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</row>
    <row r="222" ht="18.75" spans="1:256">
      <c r="A222" s="50"/>
      <c r="B222" s="103"/>
      <c r="C222" s="124" t="s">
        <v>1523</v>
      </c>
      <c r="D222" s="125"/>
      <c r="E222" s="126">
        <v>11.25</v>
      </c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</row>
    <row r="223" ht="31.5" customHeight="1" spans="1:256">
      <c r="A223" s="50"/>
      <c r="B223" s="103"/>
      <c r="C223" s="37" t="s">
        <v>1527</v>
      </c>
      <c r="D223" s="38"/>
      <c r="E223" s="39">
        <v>15</v>
      </c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</row>
    <row r="224" ht="49.5" customHeight="1" spans="1:256">
      <c r="A224" s="50"/>
      <c r="B224" s="103"/>
      <c r="C224" s="58" t="s">
        <v>1454</v>
      </c>
      <c r="D224" s="59"/>
      <c r="E224" s="39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</row>
    <row r="225" ht="23.25" spans="1:256">
      <c r="A225" s="50"/>
      <c r="B225" s="103"/>
      <c r="C225" s="166" t="s">
        <v>1525</v>
      </c>
      <c r="D225" s="158">
        <v>1</v>
      </c>
      <c r="E225" s="165">
        <f>+D225*0.3125</f>
        <v>0.3125</v>
      </c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</row>
    <row r="226" ht="23.25" spans="1:256">
      <c r="A226" s="50"/>
      <c r="B226" s="103"/>
      <c r="C226" s="166" t="s">
        <v>1481</v>
      </c>
      <c r="D226" s="158">
        <v>1</v>
      </c>
      <c r="E226" s="160">
        <f>+D226*3.75</f>
        <v>3.75</v>
      </c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</row>
    <row r="227" ht="24" spans="1:256">
      <c r="A227" s="51"/>
      <c r="B227" s="110"/>
      <c r="C227" s="167" t="s">
        <v>1456</v>
      </c>
      <c r="D227" s="162">
        <v>1</v>
      </c>
      <c r="E227" s="163">
        <f>+D227*0.046875</f>
        <v>0.046875</v>
      </c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</row>
    <row r="228" ht="18.75" spans="1:256">
      <c r="A228" s="45">
        <v>5060</v>
      </c>
      <c r="B228" s="53" t="s">
        <v>480</v>
      </c>
      <c r="C228" s="121" t="s">
        <v>1523</v>
      </c>
      <c r="D228" s="122"/>
      <c r="E228" s="123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</row>
    <row r="229" ht="18.75" spans="1:256">
      <c r="A229" s="50"/>
      <c r="B229" s="57"/>
      <c r="C229" s="124" t="s">
        <v>1523</v>
      </c>
      <c r="D229" s="125"/>
      <c r="E229" s="126">
        <v>11.25</v>
      </c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</row>
    <row r="230" ht="18.75" spans="1:256">
      <c r="A230" s="50"/>
      <c r="B230" s="57"/>
      <c r="C230" s="37" t="s">
        <v>1528</v>
      </c>
      <c r="D230" s="38"/>
      <c r="E230" s="39">
        <v>15</v>
      </c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</row>
    <row r="231" ht="38.25" customHeight="1" spans="1:256">
      <c r="A231" s="50"/>
      <c r="B231" s="57"/>
      <c r="C231" s="58" t="s">
        <v>1454</v>
      </c>
      <c r="D231" s="59"/>
      <c r="E231" s="39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</row>
    <row r="232" ht="23.25" spans="1:256">
      <c r="A232" s="50"/>
      <c r="B232" s="57"/>
      <c r="C232" s="166" t="s">
        <v>1525</v>
      </c>
      <c r="D232" s="158">
        <v>1</v>
      </c>
      <c r="E232" s="160">
        <f>+D232*0.25</f>
        <v>0.25</v>
      </c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</row>
    <row r="233" ht="23.25" spans="1:256">
      <c r="A233" s="50"/>
      <c r="B233" s="57"/>
      <c r="C233" s="166" t="s">
        <v>1481</v>
      </c>
      <c r="D233" s="158">
        <v>1</v>
      </c>
      <c r="E233" s="160">
        <f>+D233*3.75</f>
        <v>3.75</v>
      </c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</row>
    <row r="234" ht="24" spans="1:256">
      <c r="A234" s="51"/>
      <c r="B234" s="61"/>
      <c r="C234" s="167" t="s">
        <v>1456</v>
      </c>
      <c r="D234" s="162">
        <v>1</v>
      </c>
      <c r="E234" s="163">
        <f>+D234*0.046875</f>
        <v>0.046875</v>
      </c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</row>
    <row r="235" ht="18.75" spans="1:256">
      <c r="A235" s="45">
        <v>5070</v>
      </c>
      <c r="B235" s="53" t="s">
        <v>496</v>
      </c>
      <c r="C235" s="121" t="s">
        <v>1523</v>
      </c>
      <c r="D235" s="122"/>
      <c r="E235" s="123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</row>
    <row r="236" ht="18.75" spans="1:256">
      <c r="A236" s="50"/>
      <c r="B236" s="57"/>
      <c r="C236" s="124" t="s">
        <v>1523</v>
      </c>
      <c r="D236" s="125"/>
      <c r="E236" s="126">
        <v>11.25</v>
      </c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</row>
    <row r="237" ht="18.75" spans="1:256">
      <c r="A237" s="50"/>
      <c r="B237" s="57"/>
      <c r="C237" s="37" t="s">
        <v>1529</v>
      </c>
      <c r="D237" s="38"/>
      <c r="E237" s="39">
        <v>15</v>
      </c>
      <c r="F237" s="164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</row>
    <row r="238" ht="38.25" customHeight="1" spans="1:256">
      <c r="A238" s="50"/>
      <c r="B238" s="57"/>
      <c r="C238" s="58" t="s">
        <v>1454</v>
      </c>
      <c r="D238" s="59"/>
      <c r="E238" s="39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</row>
    <row r="239" ht="23.25" spans="1:256">
      <c r="A239" s="50"/>
      <c r="B239" s="57"/>
      <c r="C239" s="166" t="s">
        <v>1525</v>
      </c>
      <c r="D239" s="158">
        <v>1</v>
      </c>
      <c r="E239" s="165">
        <f>+D239*0.20834</f>
        <v>0.20834</v>
      </c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</row>
    <row r="240" ht="23.25" spans="1:256">
      <c r="A240" s="50"/>
      <c r="B240" s="57"/>
      <c r="C240" s="166" t="s">
        <v>1481</v>
      </c>
      <c r="D240" s="158">
        <v>1</v>
      </c>
      <c r="E240" s="160">
        <f>+D240*3.75</f>
        <v>3.75</v>
      </c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</row>
    <row r="241" ht="24" spans="1:256">
      <c r="A241" s="51"/>
      <c r="B241" s="61"/>
      <c r="C241" s="167" t="s">
        <v>1456</v>
      </c>
      <c r="D241" s="162">
        <v>1</v>
      </c>
      <c r="E241" s="163">
        <f>+D241*0.046875</f>
        <v>0.046875</v>
      </c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</row>
    <row r="242" ht="18.75" spans="1:256">
      <c r="A242" s="45">
        <v>5080</v>
      </c>
      <c r="B242" s="53" t="s">
        <v>512</v>
      </c>
      <c r="C242" s="121" t="s">
        <v>1523</v>
      </c>
      <c r="D242" s="122"/>
      <c r="E242" s="123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</row>
    <row r="243" ht="18.75" spans="1:256">
      <c r="A243" s="50"/>
      <c r="B243" s="57"/>
      <c r="C243" s="124" t="s">
        <v>1523</v>
      </c>
      <c r="D243" s="125"/>
      <c r="E243" s="126">
        <v>11.25</v>
      </c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</row>
    <row r="244" ht="18.75" spans="1:256">
      <c r="A244" s="50"/>
      <c r="B244" s="57"/>
      <c r="C244" s="37" t="s">
        <v>1530</v>
      </c>
      <c r="D244" s="38"/>
      <c r="E244" s="39">
        <v>15</v>
      </c>
      <c r="F244" s="164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</row>
    <row r="245" ht="37.5" customHeight="1" spans="1:256">
      <c r="A245" s="50"/>
      <c r="B245" s="57"/>
      <c r="C245" s="58" t="s">
        <v>1454</v>
      </c>
      <c r="D245" s="59"/>
      <c r="E245" s="39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</row>
    <row r="246" ht="23.25" spans="1:256">
      <c r="A246" s="50"/>
      <c r="B246" s="57"/>
      <c r="C246" s="166" t="s">
        <v>1525</v>
      </c>
      <c r="D246" s="158">
        <v>1</v>
      </c>
      <c r="E246" s="165">
        <f>+D246*0.17857</f>
        <v>0.17857</v>
      </c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</row>
    <row r="247" ht="23.25" spans="1:256">
      <c r="A247" s="50"/>
      <c r="B247" s="57"/>
      <c r="C247" s="166" t="s">
        <v>1481</v>
      </c>
      <c r="D247" s="158">
        <v>1</v>
      </c>
      <c r="E247" s="160">
        <f>+D247*3.75</f>
        <v>3.75</v>
      </c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</row>
    <row r="248" ht="24" spans="1:256">
      <c r="A248" s="51"/>
      <c r="B248" s="61"/>
      <c r="C248" s="168" t="s">
        <v>1456</v>
      </c>
      <c r="D248" s="169">
        <v>1</v>
      </c>
      <c r="E248" s="170">
        <f>+D248*0.046875</f>
        <v>0.046875</v>
      </c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</row>
    <row r="249" ht="18" spans="1:256">
      <c r="A249" s="11" t="s">
        <v>1531</v>
      </c>
      <c r="B249" s="11"/>
      <c r="C249" s="11"/>
      <c r="D249" s="11"/>
      <c r="E249" s="11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</row>
    <row r="250" ht="18" spans="1:256">
      <c r="A250" s="11" t="s">
        <v>1423</v>
      </c>
      <c r="B250" s="11"/>
      <c r="C250" s="11"/>
      <c r="D250" s="11"/>
      <c r="E250" s="11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</row>
    <row r="251" ht="18.75" spans="1:256">
      <c r="A251" s="11" t="s">
        <v>1532</v>
      </c>
      <c r="B251" s="11"/>
      <c r="C251" s="11"/>
      <c r="D251" s="11"/>
      <c r="E251" s="11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</row>
    <row r="252" s="1" customFormat="1" ht="18.75" spans="1:256">
      <c r="A252" s="12" t="s">
        <v>1425</v>
      </c>
      <c r="B252" s="13" t="s">
        <v>1426</v>
      </c>
      <c r="C252" s="14" t="s">
        <v>1427</v>
      </c>
      <c r="D252" s="15" t="s">
        <v>1428</v>
      </c>
      <c r="E252" s="16" t="s">
        <v>1429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</row>
    <row r="253" s="1" customFormat="1" ht="15" spans="1:256">
      <c r="A253" s="17"/>
      <c r="B253" s="18"/>
      <c r="C253" s="19"/>
      <c r="D253" s="20"/>
      <c r="E253" s="21" t="s">
        <v>1430</v>
      </c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</row>
    <row r="254" s="1" customFormat="1" ht="15.75" spans="1:256">
      <c r="A254" s="22"/>
      <c r="B254" s="23"/>
      <c r="C254" s="19"/>
      <c r="D254" s="20"/>
      <c r="E254" s="21" t="s">
        <v>1431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</row>
    <row r="255" ht="18.75" spans="1:256">
      <c r="A255" s="99">
        <v>9810</v>
      </c>
      <c r="B255" s="53" t="s">
        <v>751</v>
      </c>
      <c r="C255" s="121" t="s">
        <v>1533</v>
      </c>
      <c r="D255" s="122"/>
      <c r="E255" s="123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</row>
    <row r="256" s="3" customFormat="1" ht="18.75" spans="1:256">
      <c r="A256" s="102"/>
      <c r="B256" s="57"/>
      <c r="C256" s="124" t="s">
        <v>1533</v>
      </c>
      <c r="D256" s="125"/>
      <c r="E256" s="126">
        <v>11.25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</row>
    <row r="257" ht="18.75" spans="1:256">
      <c r="A257" s="102"/>
      <c r="B257" s="57"/>
      <c r="C257" s="58" t="s">
        <v>1524</v>
      </c>
      <c r="D257" s="59"/>
      <c r="E257" s="39">
        <v>15</v>
      </c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/>
      <c r="IT257" s="10"/>
      <c r="IU257" s="10"/>
      <c r="IV257" s="10"/>
    </row>
    <row r="258" ht="45.75" customHeight="1" spans="1:256">
      <c r="A258" s="102"/>
      <c r="B258" s="57"/>
      <c r="C258" s="58" t="s">
        <v>1454</v>
      </c>
      <c r="D258" s="59"/>
      <c r="E258" s="39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</row>
    <row r="259" ht="23.25" spans="1:256">
      <c r="A259" s="102"/>
      <c r="B259" s="57"/>
      <c r="C259" s="90" t="s">
        <v>1525</v>
      </c>
      <c r="D259" s="79">
        <v>1</v>
      </c>
      <c r="E259" s="171">
        <f>+D259*0.625</f>
        <v>0.625</v>
      </c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</row>
    <row r="260" ht="23.25" spans="1:256">
      <c r="A260" s="102"/>
      <c r="B260" s="57"/>
      <c r="C260" s="90" t="s">
        <v>1481</v>
      </c>
      <c r="D260" s="79">
        <v>1</v>
      </c>
      <c r="E260" s="80">
        <f>+D260*3.75</f>
        <v>3.75</v>
      </c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</row>
    <row r="261" ht="24" spans="1:256">
      <c r="A261" s="109"/>
      <c r="B261" s="61"/>
      <c r="C261" s="89" t="s">
        <v>1456</v>
      </c>
      <c r="D261" s="83">
        <v>1</v>
      </c>
      <c r="E261" s="84">
        <f>+D261*0.046875</f>
        <v>0.046875</v>
      </c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</row>
    <row r="262" ht="18.75" spans="1:256">
      <c r="A262" s="45">
        <v>9820</v>
      </c>
      <c r="B262" s="53" t="s">
        <v>767</v>
      </c>
      <c r="C262" s="121" t="s">
        <v>1533</v>
      </c>
      <c r="D262" s="122"/>
      <c r="E262" s="123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</row>
    <row r="263" ht="18.75" spans="1:256">
      <c r="A263" s="50"/>
      <c r="B263" s="57"/>
      <c r="C263" s="124" t="s">
        <v>1533</v>
      </c>
      <c r="D263" s="125"/>
      <c r="E263" s="39">
        <v>11.25</v>
      </c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</row>
    <row r="264" ht="18.75" spans="1:256">
      <c r="A264" s="50"/>
      <c r="B264" s="57"/>
      <c r="C264" s="58" t="s">
        <v>1528</v>
      </c>
      <c r="D264" s="59"/>
      <c r="E264" s="39">
        <v>15</v>
      </c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</row>
    <row r="265" ht="41.25" customHeight="1" spans="1:256">
      <c r="A265" s="50"/>
      <c r="B265" s="57"/>
      <c r="C265" s="58" t="s">
        <v>1454</v>
      </c>
      <c r="D265" s="59"/>
      <c r="E265" s="39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</row>
    <row r="266" ht="23.25" spans="1:256">
      <c r="A266" s="50"/>
      <c r="B266" s="57"/>
      <c r="C266" s="90" t="s">
        <v>1525</v>
      </c>
      <c r="D266" s="79">
        <v>1</v>
      </c>
      <c r="E266" s="80">
        <f>+D266*0.25</f>
        <v>0.25</v>
      </c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</row>
    <row r="267" ht="23.25" spans="1:256">
      <c r="A267" s="50"/>
      <c r="B267" s="57"/>
      <c r="C267" s="90" t="s">
        <v>1481</v>
      </c>
      <c r="D267" s="79">
        <v>1</v>
      </c>
      <c r="E267" s="80">
        <f>+D267*3.75</f>
        <v>3.75</v>
      </c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</row>
    <row r="268" ht="24" spans="1:256">
      <c r="A268" s="51"/>
      <c r="B268" s="61"/>
      <c r="C268" s="89" t="s">
        <v>1456</v>
      </c>
      <c r="D268" s="83">
        <v>1</v>
      </c>
      <c r="E268" s="84">
        <f>+D268*0.046875</f>
        <v>0.046875</v>
      </c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</row>
    <row r="269" ht="18.75" spans="1:256">
      <c r="A269" s="45">
        <v>9830</v>
      </c>
      <c r="B269" s="53" t="s">
        <v>783</v>
      </c>
      <c r="C269" s="121" t="s">
        <v>1533</v>
      </c>
      <c r="D269" s="122"/>
      <c r="E269" s="123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</row>
    <row r="270" ht="18.75" spans="1:256">
      <c r="A270" s="50"/>
      <c r="B270" s="57"/>
      <c r="C270" s="124" t="s">
        <v>1533</v>
      </c>
      <c r="D270" s="125"/>
      <c r="E270" s="39">
        <v>11.25</v>
      </c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</row>
    <row r="271" ht="18.75" spans="1:256">
      <c r="A271" s="50"/>
      <c r="B271" s="57"/>
      <c r="C271" s="58" t="s">
        <v>1534</v>
      </c>
      <c r="D271" s="59"/>
      <c r="E271" s="39">
        <v>15</v>
      </c>
      <c r="F271" s="164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/>
      <c r="IU271" s="10"/>
      <c r="IV271" s="10"/>
    </row>
    <row r="272" ht="48" customHeight="1" spans="1:256">
      <c r="A272" s="50"/>
      <c r="B272" s="57"/>
      <c r="C272" s="58" t="s">
        <v>1454</v>
      </c>
      <c r="D272" s="59"/>
      <c r="E272" s="39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</row>
    <row r="273" ht="23.25" spans="1:256">
      <c r="A273" s="50"/>
      <c r="B273" s="57"/>
      <c r="C273" s="90" t="s">
        <v>1525</v>
      </c>
      <c r="D273" s="79">
        <v>1</v>
      </c>
      <c r="E273" s="88">
        <f>+D273*0.17857</f>
        <v>0.17857</v>
      </c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</row>
    <row r="274" ht="23.25" spans="1:256">
      <c r="A274" s="50"/>
      <c r="B274" s="57"/>
      <c r="C274" s="90" t="s">
        <v>1481</v>
      </c>
      <c r="D274" s="79">
        <v>1</v>
      </c>
      <c r="E274" s="80">
        <f>+D274*3.75</f>
        <v>3.75</v>
      </c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</row>
    <row r="275" ht="24" spans="1:256">
      <c r="A275" s="51"/>
      <c r="B275" s="61"/>
      <c r="C275" s="89" t="s">
        <v>1456</v>
      </c>
      <c r="D275" s="83">
        <v>1</v>
      </c>
      <c r="E275" s="84">
        <f>+D275*0.046875</f>
        <v>0.046875</v>
      </c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</row>
    <row r="276" ht="18.75" spans="1:256">
      <c r="A276" s="45">
        <v>9840</v>
      </c>
      <c r="B276" s="53" t="s">
        <v>799</v>
      </c>
      <c r="C276" s="121" t="s">
        <v>1533</v>
      </c>
      <c r="D276" s="122"/>
      <c r="E276" s="123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</row>
    <row r="277" ht="18.75" spans="1:256">
      <c r="A277" s="50"/>
      <c r="B277" s="57"/>
      <c r="C277" s="124" t="s">
        <v>1533</v>
      </c>
      <c r="D277" s="125"/>
      <c r="E277" s="39">
        <v>11.25</v>
      </c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/>
      <c r="IT277" s="10"/>
      <c r="IU277" s="10"/>
      <c r="IV277" s="10"/>
    </row>
    <row r="278" ht="18.75" spans="1:256">
      <c r="A278" s="50"/>
      <c r="B278" s="57"/>
      <c r="C278" s="58" t="s">
        <v>1530</v>
      </c>
      <c r="D278" s="59"/>
      <c r="E278" s="39">
        <v>15</v>
      </c>
      <c r="F278" s="164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</row>
    <row r="279" ht="48" customHeight="1" spans="1:256">
      <c r="A279" s="50"/>
      <c r="B279" s="57"/>
      <c r="C279" s="58" t="s">
        <v>1454</v>
      </c>
      <c r="D279" s="59"/>
      <c r="E279" s="39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  <c r="IS279" s="10"/>
      <c r="IT279" s="10"/>
      <c r="IU279" s="10"/>
      <c r="IV279" s="10"/>
    </row>
    <row r="280" ht="23.25" spans="1:256">
      <c r="A280" s="50"/>
      <c r="B280" s="57"/>
      <c r="C280" s="90" t="s">
        <v>1525</v>
      </c>
      <c r="D280" s="79">
        <v>4</v>
      </c>
      <c r="E280" s="88">
        <f>+D280*0.17857</f>
        <v>0.71428</v>
      </c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</row>
    <row r="281" ht="23.25" spans="1:256">
      <c r="A281" s="50"/>
      <c r="B281" s="57"/>
      <c r="C281" s="90" t="s">
        <v>1481</v>
      </c>
      <c r="D281" s="79">
        <v>0</v>
      </c>
      <c r="E281" s="80">
        <f>+D281*3.75</f>
        <v>0</v>
      </c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  <c r="IS281" s="10"/>
      <c r="IT281" s="10"/>
      <c r="IU281" s="10"/>
      <c r="IV281" s="10"/>
    </row>
    <row r="282" ht="24" spans="1:256">
      <c r="A282" s="51"/>
      <c r="B282" s="61"/>
      <c r="C282" s="91" t="s">
        <v>1456</v>
      </c>
      <c r="D282" s="92">
        <v>40</v>
      </c>
      <c r="E282" s="93">
        <f>+D282*0.046875</f>
        <v>1.875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</row>
    <row r="283" ht="18" spans="1:256">
      <c r="A283" s="11" t="s">
        <v>1535</v>
      </c>
      <c r="B283" s="11"/>
      <c r="C283" s="11"/>
      <c r="D283" s="11"/>
      <c r="E283" s="11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0"/>
      <c r="IU283" s="10"/>
      <c r="IV283" s="10"/>
    </row>
    <row r="284" ht="18" spans="1:256">
      <c r="A284" s="11" t="s">
        <v>1423</v>
      </c>
      <c r="B284" s="11"/>
      <c r="C284" s="11"/>
      <c r="D284" s="11"/>
      <c r="E284" s="11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</row>
    <row r="285" ht="18.75" spans="1:256">
      <c r="A285" s="11" t="s">
        <v>1536</v>
      </c>
      <c r="B285" s="11"/>
      <c r="C285" s="11"/>
      <c r="D285" s="11"/>
      <c r="E285" s="11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</row>
    <row r="286" s="1" customFormat="1" ht="18.75" spans="1:256">
      <c r="A286" s="12" t="s">
        <v>1425</v>
      </c>
      <c r="B286" s="13" t="s">
        <v>1426</v>
      </c>
      <c r="C286" s="14" t="s">
        <v>1427</v>
      </c>
      <c r="D286" s="15" t="s">
        <v>1428</v>
      </c>
      <c r="E286" s="16" t="s">
        <v>1429</v>
      </c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</row>
    <row r="287" s="1" customFormat="1" ht="15" spans="1:256">
      <c r="A287" s="17"/>
      <c r="B287" s="18"/>
      <c r="C287" s="19"/>
      <c r="D287" s="20"/>
      <c r="E287" s="21" t="s">
        <v>1430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</row>
    <row r="288" s="1" customFormat="1" ht="15.75" spans="1:256">
      <c r="A288" s="22"/>
      <c r="B288" s="23"/>
      <c r="C288" s="19"/>
      <c r="D288" s="20"/>
      <c r="E288" s="21" t="s">
        <v>1431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</row>
    <row r="289" ht="18.75" spans="1:256">
      <c r="A289" s="99">
        <v>6010</v>
      </c>
      <c r="B289" s="100" t="s">
        <v>528</v>
      </c>
      <c r="C289" s="172" t="s">
        <v>1537</v>
      </c>
      <c r="D289" s="173"/>
      <c r="E289" s="174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</row>
    <row r="290" ht="18.75" spans="1:256">
      <c r="A290" s="102"/>
      <c r="B290" s="103"/>
      <c r="C290" s="175" t="s">
        <v>1537</v>
      </c>
      <c r="D290" s="176"/>
      <c r="E290" s="126">
        <v>11.25</v>
      </c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</row>
    <row r="291" ht="18.75" spans="1:256">
      <c r="A291" s="102"/>
      <c r="B291" s="103"/>
      <c r="C291" s="177" t="s">
        <v>1538</v>
      </c>
      <c r="D291" s="178"/>
      <c r="E291" s="126">
        <v>15</v>
      </c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0"/>
      <c r="IU291" s="10"/>
      <c r="IV291" s="10"/>
    </row>
    <row r="292" ht="42" customHeight="1" spans="1:256">
      <c r="A292" s="102"/>
      <c r="B292" s="103"/>
      <c r="C292" s="58" t="s">
        <v>1454</v>
      </c>
      <c r="D292" s="59"/>
      <c r="E292" s="126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</row>
    <row r="293" ht="23.25" spans="1:256">
      <c r="A293" s="102"/>
      <c r="B293" s="103"/>
      <c r="C293" s="179" t="s">
        <v>1480</v>
      </c>
      <c r="D293" s="180">
        <v>1</v>
      </c>
      <c r="E293" s="181">
        <f>+D293*1.25</f>
        <v>1.25</v>
      </c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</row>
    <row r="294" ht="23.25" spans="1:256">
      <c r="A294" s="102"/>
      <c r="B294" s="103"/>
      <c r="C294" s="179" t="s">
        <v>1481</v>
      </c>
      <c r="D294" s="180">
        <v>1</v>
      </c>
      <c r="E294" s="181">
        <f>+D294*3.75</f>
        <v>3.75</v>
      </c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</row>
    <row r="295" ht="24" spans="1:256">
      <c r="A295" s="109"/>
      <c r="B295" s="110"/>
      <c r="C295" s="182" t="s">
        <v>1456</v>
      </c>
      <c r="D295" s="183">
        <v>1</v>
      </c>
      <c r="E295" s="184">
        <f>+D295*0.046875</f>
        <v>0.046875</v>
      </c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</row>
    <row r="296" ht="18.75" spans="1:256">
      <c r="A296" s="45">
        <v>6020</v>
      </c>
      <c r="B296" s="100" t="s">
        <v>530</v>
      </c>
      <c r="C296" s="172" t="s">
        <v>1537</v>
      </c>
      <c r="D296" s="173"/>
      <c r="E296" s="174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</row>
    <row r="297" ht="18.75" spans="1:256">
      <c r="A297" s="50"/>
      <c r="B297" s="103"/>
      <c r="C297" s="175" t="s">
        <v>1537</v>
      </c>
      <c r="D297" s="176"/>
      <c r="E297" s="126">
        <v>11.25</v>
      </c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</row>
    <row r="298" ht="18.75" spans="1:256">
      <c r="A298" s="50"/>
      <c r="B298" s="103"/>
      <c r="C298" s="177" t="s">
        <v>1539</v>
      </c>
      <c r="D298" s="178"/>
      <c r="E298" s="126">
        <v>15</v>
      </c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</row>
    <row r="299" ht="41.25" customHeight="1" spans="1:256">
      <c r="A299" s="50"/>
      <c r="B299" s="103"/>
      <c r="C299" s="58" t="s">
        <v>1454</v>
      </c>
      <c r="D299" s="59"/>
      <c r="E299" s="126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</row>
    <row r="300" ht="23.25" spans="1:256">
      <c r="A300" s="50"/>
      <c r="B300" s="103"/>
      <c r="C300" s="185" t="s">
        <v>1480</v>
      </c>
      <c r="D300" s="180">
        <v>1</v>
      </c>
      <c r="E300" s="181">
        <f>+D300*0.75</f>
        <v>0.75</v>
      </c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</row>
    <row r="301" ht="23.25" spans="1:256">
      <c r="A301" s="50"/>
      <c r="B301" s="103"/>
      <c r="C301" s="185" t="s">
        <v>1481</v>
      </c>
      <c r="D301" s="180">
        <v>1</v>
      </c>
      <c r="E301" s="181">
        <f>+D301*3.75</f>
        <v>3.75</v>
      </c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</row>
    <row r="302" ht="24" spans="1:256">
      <c r="A302" s="51"/>
      <c r="B302" s="110"/>
      <c r="C302" s="186" t="s">
        <v>1456</v>
      </c>
      <c r="D302" s="183">
        <v>1</v>
      </c>
      <c r="E302" s="184">
        <f>+D302*0.046875</f>
        <v>0.046875</v>
      </c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</row>
    <row r="303" ht="18.75" spans="1:256">
      <c r="A303" s="45">
        <v>6030</v>
      </c>
      <c r="B303" s="100" t="s">
        <v>532</v>
      </c>
      <c r="C303" s="172" t="s">
        <v>1537</v>
      </c>
      <c r="D303" s="173"/>
      <c r="E303" s="174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</row>
    <row r="304" ht="18.75" spans="1:256">
      <c r="A304" s="50"/>
      <c r="B304" s="103"/>
      <c r="C304" s="175" t="s">
        <v>1537</v>
      </c>
      <c r="D304" s="176"/>
      <c r="E304" s="126">
        <v>11.25</v>
      </c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</row>
    <row r="305" ht="18.75" spans="1:256">
      <c r="A305" s="50"/>
      <c r="B305" s="103"/>
      <c r="C305" s="177" t="s">
        <v>1540</v>
      </c>
      <c r="D305" s="178"/>
      <c r="E305" s="126">
        <v>15</v>
      </c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</row>
    <row r="306" ht="48" customHeight="1" spans="1:256">
      <c r="A306" s="50"/>
      <c r="B306" s="103"/>
      <c r="C306" s="58" t="s">
        <v>1454</v>
      </c>
      <c r="D306" s="59"/>
      <c r="E306" s="126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</row>
    <row r="307" ht="23.25" spans="1:256">
      <c r="A307" s="50"/>
      <c r="B307" s="103"/>
      <c r="C307" s="185" t="s">
        <v>1480</v>
      </c>
      <c r="D307" s="180">
        <v>1</v>
      </c>
      <c r="E307" s="187">
        <f>+D307*0.375</f>
        <v>0.375</v>
      </c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</row>
    <row r="308" ht="23.25" spans="1:256">
      <c r="A308" s="50"/>
      <c r="B308" s="103"/>
      <c r="C308" s="185" t="s">
        <v>1481</v>
      </c>
      <c r="D308" s="180">
        <v>1</v>
      </c>
      <c r="E308" s="181">
        <f>+D308*3.75</f>
        <v>3.75</v>
      </c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</row>
    <row r="309" ht="24" spans="1:256">
      <c r="A309" s="51"/>
      <c r="B309" s="110"/>
      <c r="C309" s="186" t="s">
        <v>1456</v>
      </c>
      <c r="D309" s="183">
        <v>1</v>
      </c>
      <c r="E309" s="184">
        <f>+D309*0.046875</f>
        <v>0.046875</v>
      </c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</row>
    <row r="310" ht="18.75" spans="1:256">
      <c r="A310" s="45">
        <v>6040</v>
      </c>
      <c r="B310" s="100" t="s">
        <v>534</v>
      </c>
      <c r="C310" s="172" t="s">
        <v>1537</v>
      </c>
      <c r="D310" s="173"/>
      <c r="E310" s="174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</row>
    <row r="311" ht="18.75" spans="1:256">
      <c r="A311" s="50"/>
      <c r="B311" s="103"/>
      <c r="C311" s="175" t="s">
        <v>1537</v>
      </c>
      <c r="D311" s="176"/>
      <c r="E311" s="126">
        <v>11.25</v>
      </c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</row>
    <row r="312" ht="18.75" spans="1:256">
      <c r="A312" s="50"/>
      <c r="B312" s="103"/>
      <c r="C312" s="177" t="s">
        <v>1540</v>
      </c>
      <c r="D312" s="178"/>
      <c r="E312" s="126">
        <v>15</v>
      </c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</row>
    <row r="313" ht="51" customHeight="1" spans="1:256">
      <c r="A313" s="50"/>
      <c r="B313" s="103"/>
      <c r="C313" s="58" t="s">
        <v>1454</v>
      </c>
      <c r="D313" s="59"/>
      <c r="E313" s="126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</row>
    <row r="314" ht="23.25" spans="1:256">
      <c r="A314" s="50"/>
      <c r="B314" s="103"/>
      <c r="C314" s="185" t="s">
        <v>1480</v>
      </c>
      <c r="D314" s="180">
        <v>1</v>
      </c>
      <c r="E314" s="187">
        <f>+D314*0.375</f>
        <v>0.375</v>
      </c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</row>
    <row r="315" ht="23.25" spans="1:256">
      <c r="A315" s="50"/>
      <c r="B315" s="103"/>
      <c r="C315" s="185" t="s">
        <v>1481</v>
      </c>
      <c r="D315" s="180">
        <v>1</v>
      </c>
      <c r="E315" s="181">
        <f>+D315*3.75</f>
        <v>3.75</v>
      </c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</row>
    <row r="316" ht="24" spans="1:256">
      <c r="A316" s="51"/>
      <c r="B316" s="110"/>
      <c r="C316" s="186" t="s">
        <v>1456</v>
      </c>
      <c r="D316" s="183">
        <v>1</v>
      </c>
      <c r="E316" s="184">
        <f>+D316*0.046875</f>
        <v>0.046875</v>
      </c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</row>
    <row r="317" ht="18.75" spans="1:256">
      <c r="A317" s="45">
        <v>6060</v>
      </c>
      <c r="B317" s="53" t="s">
        <v>536</v>
      </c>
      <c r="C317" s="172" t="s">
        <v>1541</v>
      </c>
      <c r="D317" s="173"/>
      <c r="E317" s="174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</row>
    <row r="318" ht="18.75" spans="1:256">
      <c r="A318" s="50"/>
      <c r="B318" s="57"/>
      <c r="C318" s="175" t="s">
        <v>1542</v>
      </c>
      <c r="D318" s="176"/>
      <c r="E318" s="126">
        <v>11.25</v>
      </c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</row>
    <row r="319" ht="18.75" spans="1:256">
      <c r="A319" s="50"/>
      <c r="B319" s="57"/>
      <c r="C319" s="177" t="s">
        <v>1539</v>
      </c>
      <c r="D319" s="178"/>
      <c r="E319" s="126">
        <v>15</v>
      </c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</row>
    <row r="320" ht="46.5" customHeight="1" spans="1:256">
      <c r="A320" s="50"/>
      <c r="B320" s="57"/>
      <c r="C320" s="58" t="s">
        <v>1454</v>
      </c>
      <c r="D320" s="59"/>
      <c r="E320" s="126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</row>
    <row r="321" ht="23.25" spans="1:256">
      <c r="A321" s="50"/>
      <c r="B321" s="57"/>
      <c r="C321" s="185" t="s">
        <v>1480</v>
      </c>
      <c r="D321" s="180">
        <v>1</v>
      </c>
      <c r="E321" s="181">
        <f>+D321*0.75</f>
        <v>0.75</v>
      </c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</row>
    <row r="322" ht="23.25" spans="1:256">
      <c r="A322" s="50"/>
      <c r="B322" s="57"/>
      <c r="C322" s="185" t="s">
        <v>1481</v>
      </c>
      <c r="D322" s="180">
        <v>1</v>
      </c>
      <c r="E322" s="181">
        <f>+D322*3.75</f>
        <v>3.75</v>
      </c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</row>
    <row r="323" ht="24" spans="1:256">
      <c r="A323" s="51"/>
      <c r="B323" s="61"/>
      <c r="C323" s="188" t="s">
        <v>1456</v>
      </c>
      <c r="D323" s="189">
        <v>1</v>
      </c>
      <c r="E323" s="190">
        <f>+D323*0.046875</f>
        <v>0.046875</v>
      </c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</row>
    <row r="324" ht="18.75" spans="1:256">
      <c r="A324" s="45">
        <v>6090</v>
      </c>
      <c r="B324" s="53" t="s">
        <v>1543</v>
      </c>
      <c r="C324" s="191" t="s">
        <v>1544</v>
      </c>
      <c r="D324" s="192"/>
      <c r="E324" s="193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</row>
    <row r="325" ht="18.75" spans="1:256">
      <c r="A325" s="50"/>
      <c r="B325" s="57"/>
      <c r="C325" s="194" t="s">
        <v>1544</v>
      </c>
      <c r="D325" s="195"/>
      <c r="E325" s="126">
        <v>11.25</v>
      </c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</row>
    <row r="326" ht="18.75" spans="1:256">
      <c r="A326" s="50"/>
      <c r="B326" s="57"/>
      <c r="C326" s="177" t="s">
        <v>1538</v>
      </c>
      <c r="D326" s="178"/>
      <c r="E326" s="126">
        <v>15</v>
      </c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</row>
    <row r="327" ht="45.75" customHeight="1" spans="1:256">
      <c r="A327" s="50"/>
      <c r="B327" s="57"/>
      <c r="C327" s="58" t="s">
        <v>1454</v>
      </c>
      <c r="D327" s="59"/>
      <c r="E327" s="126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/>
      <c r="IT327" s="10"/>
      <c r="IU327" s="10"/>
      <c r="IV327" s="10"/>
    </row>
    <row r="328" ht="23.25" spans="1:256">
      <c r="A328" s="50"/>
      <c r="B328" s="57"/>
      <c r="C328" s="185" t="s">
        <v>1480</v>
      </c>
      <c r="D328" s="180">
        <v>1</v>
      </c>
      <c r="E328" s="181">
        <f>+D328*1.25</f>
        <v>1.25</v>
      </c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</row>
    <row r="329" ht="23.25" spans="1:256">
      <c r="A329" s="50"/>
      <c r="B329" s="57"/>
      <c r="C329" s="185" t="s">
        <v>1481</v>
      </c>
      <c r="D329" s="180">
        <v>1</v>
      </c>
      <c r="E329" s="181">
        <f>+D329*3.75</f>
        <v>3.75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/>
      <c r="IT329" s="10"/>
      <c r="IU329" s="10"/>
      <c r="IV329" s="10"/>
    </row>
    <row r="330" ht="24" spans="1:256">
      <c r="A330" s="51"/>
      <c r="B330" s="61"/>
      <c r="C330" s="188" t="s">
        <v>1456</v>
      </c>
      <c r="D330" s="189">
        <v>1</v>
      </c>
      <c r="E330" s="190">
        <f>+D330*0.046875</f>
        <v>0.046875</v>
      </c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</row>
    <row r="331" ht="18.75" spans="1:256">
      <c r="A331" s="45">
        <v>6100</v>
      </c>
      <c r="B331" s="53" t="s">
        <v>1545</v>
      </c>
      <c r="C331" s="191" t="s">
        <v>1544</v>
      </c>
      <c r="D331" s="192"/>
      <c r="E331" s="196" t="s">
        <v>1436</v>
      </c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</row>
    <row r="332" ht="18.75" spans="1:256">
      <c r="A332" s="50"/>
      <c r="B332" s="57"/>
      <c r="C332" s="194" t="s">
        <v>1544</v>
      </c>
      <c r="D332" s="195"/>
      <c r="E332" s="126">
        <v>11.25</v>
      </c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</row>
    <row r="333" ht="18.75" spans="1:256">
      <c r="A333" s="50"/>
      <c r="B333" s="57"/>
      <c r="C333" s="177" t="s">
        <v>1539</v>
      </c>
      <c r="D333" s="178"/>
      <c r="E333" s="39">
        <v>15</v>
      </c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</row>
    <row r="334" ht="42" customHeight="1" spans="1:256">
      <c r="A334" s="50"/>
      <c r="B334" s="57"/>
      <c r="C334" s="58" t="s">
        <v>1454</v>
      </c>
      <c r="D334" s="59"/>
      <c r="E334" s="39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/>
      <c r="IT334" s="10"/>
      <c r="IU334" s="10"/>
      <c r="IV334" s="10"/>
    </row>
    <row r="335" ht="23.25" spans="1:256">
      <c r="A335" s="50"/>
      <c r="B335" s="57"/>
      <c r="C335" s="185" t="s">
        <v>1480</v>
      </c>
      <c r="D335" s="180">
        <v>1</v>
      </c>
      <c r="E335" s="181">
        <f>+D335*0.75</f>
        <v>0.75</v>
      </c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</row>
    <row r="336" ht="23.25" spans="1:256">
      <c r="A336" s="50"/>
      <c r="B336" s="57"/>
      <c r="C336" s="185" t="s">
        <v>1481</v>
      </c>
      <c r="D336" s="180">
        <v>1</v>
      </c>
      <c r="E336" s="181">
        <f>+D336*3.75</f>
        <v>3.75</v>
      </c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</row>
    <row r="337" ht="24" spans="1:256">
      <c r="A337" s="51"/>
      <c r="B337" s="61"/>
      <c r="C337" s="188" t="s">
        <v>1456</v>
      </c>
      <c r="D337" s="189">
        <v>1</v>
      </c>
      <c r="E337" s="190">
        <f>+D337*0.046875</f>
        <v>0.046875</v>
      </c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</row>
    <row r="338" ht="18.75" spans="1:256">
      <c r="A338" s="45">
        <v>6200</v>
      </c>
      <c r="B338" s="53" t="s">
        <v>1546</v>
      </c>
      <c r="C338" s="191" t="s">
        <v>1544</v>
      </c>
      <c r="D338" s="192"/>
      <c r="E338" s="196" t="s">
        <v>1436</v>
      </c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</row>
    <row r="339" ht="18.75" spans="1:256">
      <c r="A339" s="50"/>
      <c r="B339" s="57"/>
      <c r="C339" s="194" t="s">
        <v>1544</v>
      </c>
      <c r="D339" s="195"/>
      <c r="E339" s="126">
        <v>11.25</v>
      </c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</row>
    <row r="340" ht="18.75" spans="1:256">
      <c r="A340" s="50"/>
      <c r="B340" s="57"/>
      <c r="C340" s="177" t="s">
        <v>1540</v>
      </c>
      <c r="D340" s="178"/>
      <c r="E340" s="39">
        <v>15</v>
      </c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</row>
    <row r="341" ht="44.25" customHeight="1" spans="1:256">
      <c r="A341" s="50"/>
      <c r="B341" s="57"/>
      <c r="C341" s="58" t="s">
        <v>1454</v>
      </c>
      <c r="D341" s="59"/>
      <c r="E341" s="39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</row>
    <row r="342" ht="23.25" spans="1:256">
      <c r="A342" s="50"/>
      <c r="B342" s="57"/>
      <c r="C342" s="185" t="s">
        <v>1480</v>
      </c>
      <c r="D342" s="180">
        <v>1</v>
      </c>
      <c r="E342" s="187">
        <f>+D342*0.375</f>
        <v>0.375</v>
      </c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</row>
    <row r="343" ht="23.25" spans="1:256">
      <c r="A343" s="50"/>
      <c r="B343" s="57"/>
      <c r="C343" s="185" t="s">
        <v>1481</v>
      </c>
      <c r="D343" s="180">
        <v>1</v>
      </c>
      <c r="E343" s="181">
        <f>+D343*3.75</f>
        <v>3.75</v>
      </c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</row>
    <row r="344" ht="24" spans="1:256">
      <c r="A344" s="51"/>
      <c r="B344" s="61"/>
      <c r="C344" s="186" t="s">
        <v>1456</v>
      </c>
      <c r="D344" s="183">
        <v>1</v>
      </c>
      <c r="E344" s="184">
        <f>+D344*0.046875</f>
        <v>0.046875</v>
      </c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</row>
    <row r="345" ht="18.75" spans="1:256">
      <c r="A345" s="45">
        <v>6210</v>
      </c>
      <c r="B345" s="53" t="s">
        <v>1547</v>
      </c>
      <c r="C345" s="197" t="s">
        <v>1544</v>
      </c>
      <c r="D345" s="198"/>
      <c r="E345" s="49" t="s">
        <v>1436</v>
      </c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</row>
    <row r="346" ht="18.75" spans="1:256">
      <c r="A346" s="50"/>
      <c r="B346" s="57"/>
      <c r="C346" s="194" t="s">
        <v>1544</v>
      </c>
      <c r="D346" s="195"/>
      <c r="E346" s="126">
        <v>11.25</v>
      </c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</row>
    <row r="347" ht="18.75" spans="1:256">
      <c r="A347" s="50"/>
      <c r="B347" s="57"/>
      <c r="C347" s="177" t="s">
        <v>1540</v>
      </c>
      <c r="D347" s="178"/>
      <c r="E347" s="126">
        <v>15</v>
      </c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</row>
    <row r="348" ht="46.5" customHeight="1" spans="1:256">
      <c r="A348" s="50"/>
      <c r="B348" s="57"/>
      <c r="C348" s="58" t="s">
        <v>1454</v>
      </c>
      <c r="D348" s="59"/>
      <c r="E348" s="126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  <c r="IS348" s="10"/>
      <c r="IT348" s="10"/>
      <c r="IU348" s="10"/>
      <c r="IV348" s="10"/>
    </row>
    <row r="349" ht="23.25" spans="1:256">
      <c r="A349" s="50"/>
      <c r="B349" s="57"/>
      <c r="C349" s="185" t="s">
        <v>1480</v>
      </c>
      <c r="D349" s="180">
        <v>1</v>
      </c>
      <c r="E349" s="187">
        <f>+D349*0.375</f>
        <v>0.375</v>
      </c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  <c r="IS349" s="10"/>
      <c r="IT349" s="10"/>
      <c r="IU349" s="10"/>
      <c r="IV349" s="10"/>
    </row>
    <row r="350" ht="23.25" spans="1:256">
      <c r="A350" s="50"/>
      <c r="B350" s="57"/>
      <c r="C350" s="185" t="s">
        <v>1481</v>
      </c>
      <c r="D350" s="180">
        <v>1</v>
      </c>
      <c r="E350" s="181">
        <f>+D350*3.75</f>
        <v>3.75</v>
      </c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  <c r="IL350" s="10"/>
      <c r="IM350" s="10"/>
      <c r="IN350" s="10"/>
      <c r="IO350" s="10"/>
      <c r="IP350" s="10"/>
      <c r="IQ350" s="10"/>
      <c r="IR350" s="10"/>
      <c r="IS350" s="10"/>
      <c r="IT350" s="10"/>
      <c r="IU350" s="10"/>
      <c r="IV350" s="10"/>
    </row>
    <row r="351" ht="24" spans="1:256">
      <c r="A351" s="51"/>
      <c r="B351" s="61"/>
      <c r="C351" s="188" t="s">
        <v>1456</v>
      </c>
      <c r="D351" s="189">
        <v>1</v>
      </c>
      <c r="E351" s="190">
        <f>+D351*0.046875</f>
        <v>0.046875</v>
      </c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  <c r="IL351" s="10"/>
      <c r="IM351" s="10"/>
      <c r="IN351" s="10"/>
      <c r="IO351" s="10"/>
      <c r="IP351" s="10"/>
      <c r="IQ351" s="10"/>
      <c r="IR351" s="10"/>
      <c r="IS351" s="10"/>
      <c r="IT351" s="10"/>
      <c r="IU351" s="10"/>
      <c r="IV351" s="10"/>
    </row>
    <row r="352" ht="37.5" spans="1:256">
      <c r="A352" s="45">
        <v>6220</v>
      </c>
      <c r="B352" s="53" t="s">
        <v>1548</v>
      </c>
      <c r="C352" s="191" t="s">
        <v>1549</v>
      </c>
      <c r="D352" s="192" t="s">
        <v>1550</v>
      </c>
      <c r="E352" s="193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  <c r="HR352" s="10"/>
      <c r="HS352" s="10"/>
      <c r="HT352" s="10"/>
      <c r="HU352" s="10"/>
      <c r="HV352" s="10"/>
      <c r="HW352" s="10"/>
      <c r="HX352" s="10"/>
      <c r="HY352" s="10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/>
      <c r="IL352" s="10"/>
      <c r="IM352" s="10"/>
      <c r="IN352" s="10"/>
      <c r="IO352" s="10"/>
      <c r="IP352" s="10"/>
      <c r="IQ352" s="10"/>
      <c r="IR352" s="10"/>
      <c r="IS352" s="10"/>
      <c r="IT352" s="10"/>
      <c r="IU352" s="10"/>
      <c r="IV352" s="10"/>
    </row>
    <row r="353" ht="18.75" spans="1:256">
      <c r="A353" s="50"/>
      <c r="B353" s="57"/>
      <c r="C353" s="175" t="s">
        <v>1537</v>
      </c>
      <c r="D353" s="176"/>
      <c r="E353" s="126">
        <v>11.25</v>
      </c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  <c r="IL353" s="10"/>
      <c r="IM353" s="10"/>
      <c r="IN353" s="10"/>
      <c r="IO353" s="10"/>
      <c r="IP353" s="10"/>
      <c r="IQ353" s="10"/>
      <c r="IR353" s="10"/>
      <c r="IS353" s="10"/>
      <c r="IT353" s="10"/>
      <c r="IU353" s="10"/>
      <c r="IV353" s="10"/>
    </row>
    <row r="354" ht="18.75" spans="1:256">
      <c r="A354" s="50"/>
      <c r="B354" s="57"/>
      <c r="C354" s="199" t="s">
        <v>1551</v>
      </c>
      <c r="D354" s="200"/>
      <c r="E354" s="126">
        <v>15</v>
      </c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  <c r="IS354" s="10"/>
      <c r="IT354" s="10"/>
      <c r="IU354" s="10"/>
      <c r="IV354" s="10"/>
    </row>
    <row r="355" ht="40.5" customHeight="1" spans="1:256">
      <c r="A355" s="50"/>
      <c r="B355" s="57"/>
      <c r="C355" s="37" t="s">
        <v>1454</v>
      </c>
      <c r="D355" s="38"/>
      <c r="E355" s="126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  <c r="IL355" s="10"/>
      <c r="IM355" s="10"/>
      <c r="IN355" s="10"/>
      <c r="IO355" s="10"/>
      <c r="IP355" s="10"/>
      <c r="IQ355" s="10"/>
      <c r="IR355" s="10"/>
      <c r="IS355" s="10"/>
      <c r="IT355" s="10"/>
      <c r="IU355" s="10"/>
      <c r="IV355" s="10"/>
    </row>
    <row r="356" ht="23.25" spans="1:256">
      <c r="A356" s="50"/>
      <c r="B356" s="57"/>
      <c r="C356" s="185" t="s">
        <v>1480</v>
      </c>
      <c r="D356" s="180">
        <v>1</v>
      </c>
      <c r="E356" s="181">
        <f>+D356*0.25</f>
        <v>0.25</v>
      </c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  <c r="IS356" s="10"/>
      <c r="IT356" s="10"/>
      <c r="IU356" s="10"/>
      <c r="IV356" s="10"/>
    </row>
    <row r="357" ht="23.25" spans="1:256">
      <c r="A357" s="50"/>
      <c r="B357" s="57"/>
      <c r="C357" s="185" t="s">
        <v>1481</v>
      </c>
      <c r="D357" s="180">
        <v>1</v>
      </c>
      <c r="E357" s="181">
        <f>+D357*3.75</f>
        <v>3.75</v>
      </c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  <c r="IL357" s="10"/>
      <c r="IM357" s="10"/>
      <c r="IN357" s="10"/>
      <c r="IO357" s="10"/>
      <c r="IP357" s="10"/>
      <c r="IQ357" s="10"/>
      <c r="IR357" s="10"/>
      <c r="IS357" s="10"/>
      <c r="IT357" s="10"/>
      <c r="IU357" s="10"/>
      <c r="IV357" s="10"/>
    </row>
    <row r="358" ht="24" spans="1:256">
      <c r="A358" s="51"/>
      <c r="B358" s="61"/>
      <c r="C358" s="188" t="s">
        <v>1456</v>
      </c>
      <c r="D358" s="189">
        <v>1</v>
      </c>
      <c r="E358" s="190">
        <f>+D358*0.046875</f>
        <v>0.046875</v>
      </c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  <c r="IS358" s="10"/>
      <c r="IT358" s="10"/>
      <c r="IU358" s="10"/>
      <c r="IV358" s="10"/>
    </row>
    <row r="359" ht="37.5" spans="1:256">
      <c r="A359" s="50">
        <v>6230</v>
      </c>
      <c r="B359" s="138" t="s">
        <v>66</v>
      </c>
      <c r="C359" s="201" t="s">
        <v>1552</v>
      </c>
      <c r="D359" s="201" t="s">
        <v>1550</v>
      </c>
      <c r="E359" s="202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  <c r="HR359" s="10"/>
      <c r="HS359" s="10"/>
      <c r="HT359" s="10"/>
      <c r="HU359" s="10"/>
      <c r="HV359" s="10"/>
      <c r="HW359" s="10"/>
      <c r="HX359" s="10"/>
      <c r="HY359" s="10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  <c r="IJ359" s="10"/>
      <c r="IK359" s="10"/>
      <c r="IL359" s="10"/>
      <c r="IM359" s="10"/>
      <c r="IN359" s="10"/>
      <c r="IO359" s="10"/>
      <c r="IP359" s="10"/>
      <c r="IQ359" s="10"/>
      <c r="IR359" s="10"/>
      <c r="IS359" s="10"/>
      <c r="IT359" s="10"/>
      <c r="IU359" s="10"/>
      <c r="IV359" s="10"/>
    </row>
    <row r="360" ht="19.5" spans="1:256">
      <c r="A360" s="50"/>
      <c r="B360" s="203"/>
      <c r="C360" s="204" t="s">
        <v>1553</v>
      </c>
      <c r="D360" s="204" t="s">
        <v>1553</v>
      </c>
      <c r="E360" s="205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  <c r="HR360" s="10"/>
      <c r="HS360" s="10"/>
      <c r="HT360" s="10"/>
      <c r="HU360" s="10"/>
      <c r="HV360" s="10"/>
      <c r="HW360" s="10"/>
      <c r="HX360" s="10"/>
      <c r="HY360" s="10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/>
      <c r="IL360" s="10"/>
      <c r="IM360" s="10"/>
      <c r="IN360" s="10"/>
      <c r="IO360" s="10"/>
      <c r="IP360" s="10"/>
      <c r="IQ360" s="10"/>
      <c r="IR360" s="10"/>
      <c r="IS360" s="10"/>
      <c r="IT360" s="10"/>
      <c r="IU360" s="10"/>
      <c r="IV360" s="10"/>
    </row>
    <row r="361" ht="37.5" spans="1:256">
      <c r="A361" s="45">
        <v>6240</v>
      </c>
      <c r="B361" s="138" t="s">
        <v>549</v>
      </c>
      <c r="C361" s="206" t="s">
        <v>1554</v>
      </c>
      <c r="D361" s="206" t="s">
        <v>1550</v>
      </c>
      <c r="E361" s="207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  <c r="IS361" s="10"/>
      <c r="IT361" s="10"/>
      <c r="IU361" s="10"/>
      <c r="IV361" s="10"/>
    </row>
    <row r="362" ht="19.5" spans="1:256">
      <c r="A362" s="51"/>
      <c r="B362" s="208"/>
      <c r="C362" s="209" t="s">
        <v>1553</v>
      </c>
      <c r="D362" s="209" t="s">
        <v>1553</v>
      </c>
      <c r="E362" s="2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  <c r="IL362" s="10"/>
      <c r="IM362" s="10"/>
      <c r="IN362" s="10"/>
      <c r="IO362" s="10"/>
      <c r="IP362" s="10"/>
      <c r="IQ362" s="10"/>
      <c r="IR362" s="10"/>
      <c r="IS362" s="10"/>
      <c r="IT362" s="10"/>
      <c r="IU362" s="10"/>
      <c r="IV362" s="10"/>
    </row>
    <row r="363" ht="18" spans="1:256">
      <c r="A363" s="11" t="s">
        <v>1555</v>
      </c>
      <c r="B363" s="11"/>
      <c r="C363" s="11"/>
      <c r="D363" s="11"/>
      <c r="E363" s="11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  <c r="IL363" s="10"/>
      <c r="IM363" s="10"/>
      <c r="IN363" s="10"/>
      <c r="IO363" s="10"/>
      <c r="IP363" s="10"/>
      <c r="IQ363" s="10"/>
      <c r="IR363" s="10"/>
      <c r="IS363" s="10"/>
      <c r="IT363" s="10"/>
      <c r="IU363" s="10"/>
      <c r="IV363" s="10"/>
    </row>
    <row r="364" ht="18" spans="1:256">
      <c r="A364" s="11" t="s">
        <v>1423</v>
      </c>
      <c r="B364" s="11"/>
      <c r="C364" s="11"/>
      <c r="D364" s="11"/>
      <c r="E364" s="11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/>
      <c r="IL364" s="10"/>
      <c r="IM364" s="10"/>
      <c r="IN364" s="10"/>
      <c r="IO364" s="10"/>
      <c r="IP364" s="10"/>
      <c r="IQ364" s="10"/>
      <c r="IR364" s="10"/>
      <c r="IS364" s="10"/>
      <c r="IT364" s="10"/>
      <c r="IU364" s="10"/>
      <c r="IV364" s="10"/>
    </row>
    <row r="365" ht="18.75" spans="1:256">
      <c r="A365" s="11" t="s">
        <v>1556</v>
      </c>
      <c r="B365" s="11"/>
      <c r="C365" s="11"/>
      <c r="D365" s="11"/>
      <c r="E365" s="11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  <c r="IT365" s="10"/>
      <c r="IU365" s="10"/>
      <c r="IV365" s="10"/>
    </row>
    <row r="366" s="1" customFormat="1" ht="18.75" spans="1:256">
      <c r="A366" s="12" t="s">
        <v>1425</v>
      </c>
      <c r="B366" s="13" t="s">
        <v>1426</v>
      </c>
      <c r="C366" s="14" t="s">
        <v>1427</v>
      </c>
      <c r="D366" s="15" t="s">
        <v>1428</v>
      </c>
      <c r="E366" s="16" t="s">
        <v>1429</v>
      </c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  <c r="IM366" s="10"/>
      <c r="IN366" s="10"/>
      <c r="IO366" s="10"/>
      <c r="IP366" s="10"/>
      <c r="IQ366" s="10"/>
      <c r="IR366" s="10"/>
      <c r="IS366" s="10"/>
      <c r="IT366" s="10"/>
      <c r="IU366" s="10"/>
      <c r="IV366" s="10"/>
    </row>
    <row r="367" s="1" customFormat="1" ht="15" spans="1:256">
      <c r="A367" s="17"/>
      <c r="B367" s="18"/>
      <c r="C367" s="19"/>
      <c r="D367" s="20"/>
      <c r="E367" s="21" t="s">
        <v>1430</v>
      </c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0"/>
      <c r="HX367" s="10"/>
      <c r="HY367" s="10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/>
      <c r="IL367" s="10"/>
      <c r="IM367" s="10"/>
      <c r="IN367" s="10"/>
      <c r="IO367" s="10"/>
      <c r="IP367" s="10"/>
      <c r="IQ367" s="10"/>
      <c r="IR367" s="10"/>
      <c r="IS367" s="10"/>
      <c r="IT367" s="10"/>
      <c r="IU367" s="10"/>
      <c r="IV367" s="10"/>
    </row>
    <row r="368" s="1" customFormat="1" ht="15.75" spans="1:256">
      <c r="A368" s="22"/>
      <c r="B368" s="23"/>
      <c r="C368" s="19"/>
      <c r="D368" s="20"/>
      <c r="E368" s="21" t="s">
        <v>1431</v>
      </c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/>
      <c r="IL368" s="10"/>
      <c r="IM368" s="10"/>
      <c r="IN368" s="10"/>
      <c r="IO368" s="10"/>
      <c r="IP368" s="10"/>
      <c r="IQ368" s="10"/>
      <c r="IR368" s="10"/>
      <c r="IS368" s="10"/>
      <c r="IT368" s="10"/>
      <c r="IU368" s="10"/>
      <c r="IV368" s="10"/>
    </row>
    <row r="369" s="4" customFormat="1" ht="18.75" spans="1:256">
      <c r="A369" s="27">
        <v>7010</v>
      </c>
      <c r="B369" s="46" t="s">
        <v>551</v>
      </c>
      <c r="C369" s="211" t="s">
        <v>1557</v>
      </c>
      <c r="D369" s="212"/>
      <c r="E369" s="213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  <c r="IK369" s="10"/>
      <c r="IL369" s="10"/>
      <c r="IM369" s="10"/>
      <c r="IN369" s="10"/>
      <c r="IO369" s="10"/>
      <c r="IP369" s="10"/>
      <c r="IQ369" s="10"/>
      <c r="IR369" s="10"/>
      <c r="IS369" s="10"/>
      <c r="IT369" s="10"/>
      <c r="IU369" s="10"/>
      <c r="IV369" s="10"/>
    </row>
    <row r="370" s="5" customFormat="1" ht="18.75" spans="1:256">
      <c r="A370" s="32"/>
      <c r="B370" s="33"/>
      <c r="C370" s="214" t="s">
        <v>1557</v>
      </c>
      <c r="D370" s="215"/>
      <c r="E370" s="216">
        <v>11.25</v>
      </c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0"/>
      <c r="HX370" s="10"/>
      <c r="HY370" s="10"/>
      <c r="HZ370" s="10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10"/>
      <c r="IL370" s="10"/>
      <c r="IM370" s="10"/>
      <c r="IN370" s="10"/>
      <c r="IO370" s="10"/>
      <c r="IP370" s="10"/>
      <c r="IQ370" s="10"/>
      <c r="IR370" s="10"/>
      <c r="IS370" s="10"/>
      <c r="IT370" s="10"/>
      <c r="IU370" s="10"/>
      <c r="IV370" s="10"/>
    </row>
    <row r="371" s="5" customFormat="1" ht="18.75" spans="1:256">
      <c r="A371" s="32"/>
      <c r="B371" s="33"/>
      <c r="C371" s="214" t="s">
        <v>1558</v>
      </c>
      <c r="D371" s="215"/>
      <c r="E371" s="216">
        <f>E370+1.25</f>
        <v>12.5</v>
      </c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/>
      <c r="IL371" s="10"/>
      <c r="IM371" s="10"/>
      <c r="IN371" s="10"/>
      <c r="IO371" s="10"/>
      <c r="IP371" s="10"/>
      <c r="IQ371" s="10"/>
      <c r="IR371" s="10"/>
      <c r="IS371" s="10"/>
      <c r="IT371" s="10"/>
      <c r="IU371" s="10"/>
      <c r="IV371" s="10"/>
    </row>
    <row r="372" s="5" customFormat="1" ht="18.75" spans="1:256">
      <c r="A372" s="32"/>
      <c r="B372" s="33"/>
      <c r="C372" s="214" t="s">
        <v>1559</v>
      </c>
      <c r="D372" s="215"/>
      <c r="E372" s="216">
        <f>E371+1.25</f>
        <v>13.75</v>
      </c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0"/>
      <c r="HX372" s="10"/>
      <c r="HY372" s="10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/>
      <c r="IL372" s="10"/>
      <c r="IM372" s="10"/>
      <c r="IN372" s="10"/>
      <c r="IO372" s="10"/>
      <c r="IP372" s="10"/>
      <c r="IQ372" s="10"/>
      <c r="IR372" s="10"/>
      <c r="IS372" s="10"/>
      <c r="IT372" s="10"/>
      <c r="IU372" s="10"/>
      <c r="IV372" s="10"/>
    </row>
    <row r="373" s="4" customFormat="1" ht="18.75" spans="1:256">
      <c r="A373" s="32"/>
      <c r="B373" s="33"/>
      <c r="C373" s="177" t="s">
        <v>1560</v>
      </c>
      <c r="D373" s="178"/>
      <c r="E373" s="39">
        <f>E372+1.25</f>
        <v>15</v>
      </c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  <c r="IL373" s="10"/>
      <c r="IM373" s="10"/>
      <c r="IN373" s="10"/>
      <c r="IO373" s="10"/>
      <c r="IP373" s="10"/>
      <c r="IQ373" s="10"/>
      <c r="IR373" s="10"/>
      <c r="IS373" s="10"/>
      <c r="IT373" s="10"/>
      <c r="IU373" s="10"/>
      <c r="IV373" s="10"/>
    </row>
    <row r="374" ht="41.25" customHeight="1" spans="1:256">
      <c r="A374" s="32"/>
      <c r="B374" s="33"/>
      <c r="C374" s="58" t="s">
        <v>1454</v>
      </c>
      <c r="D374" s="59"/>
      <c r="E374" s="39">
        <v>15</v>
      </c>
      <c r="F374" s="217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  <c r="IR374" s="10"/>
      <c r="IS374" s="10"/>
      <c r="IT374" s="10"/>
      <c r="IU374" s="10"/>
      <c r="IV374" s="10"/>
    </row>
    <row r="375" ht="23.25" spans="1:256">
      <c r="A375" s="32"/>
      <c r="B375" s="33"/>
      <c r="C375" s="218" t="s">
        <v>1481</v>
      </c>
      <c r="D375" s="219">
        <v>1</v>
      </c>
      <c r="E375" s="220">
        <f>+D375*3.75</f>
        <v>3.75</v>
      </c>
      <c r="F375" s="217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</row>
    <row r="376" ht="24" spans="1:256">
      <c r="A376" s="40"/>
      <c r="B376" s="41"/>
      <c r="C376" s="221" t="s">
        <v>1456</v>
      </c>
      <c r="D376" s="222">
        <v>1</v>
      </c>
      <c r="E376" s="223">
        <f>+D376*0.046875</f>
        <v>0.046875</v>
      </c>
      <c r="F376" s="217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0"/>
      <c r="HX376" s="10"/>
      <c r="HY376" s="10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/>
      <c r="IL376" s="10"/>
      <c r="IM376" s="10"/>
      <c r="IN376" s="10"/>
      <c r="IO376" s="10"/>
      <c r="IP376" s="10"/>
      <c r="IQ376" s="10"/>
      <c r="IR376" s="10"/>
      <c r="IS376" s="10"/>
      <c r="IT376" s="10"/>
      <c r="IU376" s="10"/>
      <c r="IV376" s="10"/>
    </row>
    <row r="377" s="4" customFormat="1" ht="18.75" spans="1:256">
      <c r="A377" s="27">
        <v>7020</v>
      </c>
      <c r="B377" s="46" t="s">
        <v>567</v>
      </c>
      <c r="C377" s="211" t="s">
        <v>1561</v>
      </c>
      <c r="D377" s="212"/>
      <c r="E377" s="213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0"/>
      <c r="HX377" s="10"/>
      <c r="HY377" s="10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/>
      <c r="IL377" s="10"/>
      <c r="IM377" s="10"/>
      <c r="IN377" s="10"/>
      <c r="IO377" s="10"/>
      <c r="IP377" s="10"/>
      <c r="IQ377" s="10"/>
      <c r="IR377" s="10"/>
      <c r="IS377" s="10"/>
      <c r="IT377" s="10"/>
      <c r="IU377" s="10"/>
      <c r="IV377" s="10"/>
    </row>
    <row r="378" s="4" customFormat="1" ht="18.75" spans="1:256">
      <c r="A378" s="32"/>
      <c r="B378" s="33"/>
      <c r="C378" s="214" t="s">
        <v>1557</v>
      </c>
      <c r="D378" s="215"/>
      <c r="E378" s="126">
        <v>11.25</v>
      </c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0"/>
      <c r="HX378" s="10"/>
      <c r="HY378" s="10"/>
      <c r="HZ378" s="10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/>
      <c r="IL378" s="10"/>
      <c r="IM378" s="10"/>
      <c r="IN378" s="10"/>
      <c r="IO378" s="10"/>
      <c r="IP378" s="10"/>
      <c r="IQ378" s="10"/>
      <c r="IR378" s="10"/>
      <c r="IS378" s="10"/>
      <c r="IT378" s="10"/>
      <c r="IU378" s="10"/>
      <c r="IV378" s="10"/>
    </row>
    <row r="379" s="4" customFormat="1" ht="18.75" spans="1:256">
      <c r="A379" s="32"/>
      <c r="B379" s="33"/>
      <c r="C379" s="214" t="s">
        <v>1558</v>
      </c>
      <c r="D379" s="215"/>
      <c r="E379" s="126">
        <f>E378+1.25</f>
        <v>12.5</v>
      </c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0"/>
      <c r="HX379" s="10"/>
      <c r="HY379" s="10"/>
      <c r="HZ379" s="10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/>
      <c r="IL379" s="10"/>
      <c r="IM379" s="10"/>
      <c r="IN379" s="10"/>
      <c r="IO379" s="10"/>
      <c r="IP379" s="10"/>
      <c r="IQ379" s="10"/>
      <c r="IR379" s="10"/>
      <c r="IS379" s="10"/>
      <c r="IT379" s="10"/>
      <c r="IU379" s="10"/>
      <c r="IV379" s="10"/>
    </row>
    <row r="380" s="4" customFormat="1" ht="18.75" spans="1:256">
      <c r="A380" s="32"/>
      <c r="B380" s="33"/>
      <c r="C380" s="214" t="s">
        <v>1559</v>
      </c>
      <c r="D380" s="215"/>
      <c r="E380" s="126">
        <f>E379+1.25</f>
        <v>13.75</v>
      </c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0"/>
      <c r="HX380" s="10"/>
      <c r="HY380" s="10"/>
      <c r="HZ380" s="10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/>
      <c r="IL380" s="10"/>
      <c r="IM380" s="10"/>
      <c r="IN380" s="10"/>
      <c r="IO380" s="10"/>
      <c r="IP380" s="10"/>
      <c r="IQ380" s="10"/>
      <c r="IR380" s="10"/>
      <c r="IS380" s="10"/>
      <c r="IT380" s="10"/>
      <c r="IU380" s="10"/>
      <c r="IV380" s="10"/>
    </row>
    <row r="381" s="4" customFormat="1" ht="18.75" spans="1:256">
      <c r="A381" s="32"/>
      <c r="B381" s="33"/>
      <c r="C381" s="177" t="s">
        <v>1562</v>
      </c>
      <c r="D381" s="178"/>
      <c r="E381" s="39">
        <f>E380+1.25</f>
        <v>15</v>
      </c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0"/>
      <c r="HX381" s="10"/>
      <c r="HY381" s="10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/>
      <c r="IL381" s="10"/>
      <c r="IM381" s="10"/>
      <c r="IN381" s="10"/>
      <c r="IO381" s="10"/>
      <c r="IP381" s="10"/>
      <c r="IQ381" s="10"/>
      <c r="IR381" s="10"/>
      <c r="IS381" s="10"/>
      <c r="IT381" s="10"/>
      <c r="IU381" s="10"/>
      <c r="IV381" s="10"/>
    </row>
    <row r="382" ht="47.25" customHeight="1" spans="1:256">
      <c r="A382" s="32"/>
      <c r="B382" s="33"/>
      <c r="C382" s="58" t="s">
        <v>1454</v>
      </c>
      <c r="D382" s="59"/>
      <c r="E382" s="39">
        <v>15</v>
      </c>
      <c r="F382" s="217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0"/>
      <c r="HX382" s="10"/>
      <c r="HY382" s="10"/>
      <c r="HZ382" s="10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/>
      <c r="IL382" s="10"/>
      <c r="IM382" s="10"/>
      <c r="IN382" s="10"/>
      <c r="IO382" s="10"/>
      <c r="IP382" s="10"/>
      <c r="IQ382" s="10"/>
      <c r="IR382" s="10"/>
      <c r="IS382" s="10"/>
      <c r="IT382" s="10"/>
      <c r="IU382" s="10"/>
      <c r="IV382" s="10"/>
    </row>
    <row r="383" ht="23.25" spans="1:256">
      <c r="A383" s="32"/>
      <c r="B383" s="33"/>
      <c r="C383" s="224" t="s">
        <v>1481</v>
      </c>
      <c r="D383" s="219">
        <v>1</v>
      </c>
      <c r="E383" s="220">
        <f>+D383*3.75</f>
        <v>3.75</v>
      </c>
      <c r="F383" s="217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0"/>
      <c r="HX383" s="10"/>
      <c r="HY383" s="10"/>
      <c r="HZ383" s="10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/>
      <c r="IL383" s="10"/>
      <c r="IM383" s="10"/>
      <c r="IN383" s="10"/>
      <c r="IO383" s="10"/>
      <c r="IP383" s="10"/>
      <c r="IQ383" s="10"/>
      <c r="IR383" s="10"/>
      <c r="IS383" s="10"/>
      <c r="IT383" s="10"/>
      <c r="IU383" s="10"/>
      <c r="IV383" s="10"/>
    </row>
    <row r="384" ht="24" spans="1:256">
      <c r="A384" s="40"/>
      <c r="B384" s="41"/>
      <c r="C384" s="221" t="s">
        <v>1456</v>
      </c>
      <c r="D384" s="222">
        <v>1</v>
      </c>
      <c r="E384" s="223">
        <f>+D384*0.046875</f>
        <v>0.046875</v>
      </c>
      <c r="F384" s="217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/>
      <c r="IL384" s="10"/>
      <c r="IM384" s="10"/>
      <c r="IN384" s="10"/>
      <c r="IO384" s="10"/>
      <c r="IP384" s="10"/>
      <c r="IQ384" s="10"/>
      <c r="IR384" s="10"/>
      <c r="IS384" s="10"/>
      <c r="IT384" s="10"/>
      <c r="IU384" s="10"/>
      <c r="IV384" s="10"/>
    </row>
    <row r="385" s="4" customFormat="1" ht="18.75" spans="1:256">
      <c r="A385" s="27">
        <v>7030</v>
      </c>
      <c r="B385" s="46" t="s">
        <v>583</v>
      </c>
      <c r="C385" s="211" t="s">
        <v>1563</v>
      </c>
      <c r="D385" s="212"/>
      <c r="E385" s="213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  <c r="IL385" s="10"/>
      <c r="IM385" s="10"/>
      <c r="IN385" s="10"/>
      <c r="IO385" s="10"/>
      <c r="IP385" s="10"/>
      <c r="IQ385" s="10"/>
      <c r="IR385" s="10"/>
      <c r="IS385" s="10"/>
      <c r="IT385" s="10"/>
      <c r="IU385" s="10"/>
      <c r="IV385" s="10"/>
    </row>
    <row r="386" s="4" customFormat="1" ht="18.75" spans="1:256">
      <c r="A386" s="32"/>
      <c r="B386" s="33"/>
      <c r="C386" s="177" t="s">
        <v>1564</v>
      </c>
      <c r="D386" s="178"/>
      <c r="E386" s="126">
        <v>11.25</v>
      </c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/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0"/>
      <c r="HX386" s="10"/>
      <c r="HY386" s="10"/>
      <c r="HZ386" s="10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/>
      <c r="IL386" s="10"/>
      <c r="IM386" s="10"/>
      <c r="IN386" s="10"/>
      <c r="IO386" s="10"/>
      <c r="IP386" s="10"/>
      <c r="IQ386" s="10"/>
      <c r="IR386" s="10"/>
      <c r="IS386" s="10"/>
      <c r="IT386" s="10"/>
      <c r="IU386" s="10"/>
      <c r="IV386" s="10"/>
    </row>
    <row r="387" s="4" customFormat="1" ht="18.75" spans="1:256">
      <c r="A387" s="32"/>
      <c r="B387" s="33"/>
      <c r="C387" s="214" t="s">
        <v>1559</v>
      </c>
      <c r="D387" s="215"/>
      <c r="E387" s="126">
        <f>E386+1.25</f>
        <v>12.5</v>
      </c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0"/>
      <c r="HX387" s="10"/>
      <c r="HY387" s="10"/>
      <c r="HZ387" s="10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/>
      <c r="IL387" s="10"/>
      <c r="IM387" s="10"/>
      <c r="IN387" s="10"/>
      <c r="IO387" s="10"/>
      <c r="IP387" s="10"/>
      <c r="IQ387" s="10"/>
      <c r="IR387" s="10"/>
      <c r="IS387" s="10"/>
      <c r="IT387" s="10"/>
      <c r="IU387" s="10"/>
      <c r="IV387" s="10"/>
    </row>
    <row r="388" s="4" customFormat="1" ht="18.75" spans="1:256">
      <c r="A388" s="32"/>
      <c r="B388" s="33"/>
      <c r="C388" s="177" t="s">
        <v>1562</v>
      </c>
      <c r="D388" s="178"/>
      <c r="E388" s="126">
        <f>E387+1.25</f>
        <v>13.75</v>
      </c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0"/>
      <c r="HX388" s="10"/>
      <c r="HY388" s="10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/>
      <c r="IL388" s="10"/>
      <c r="IM388" s="10"/>
      <c r="IN388" s="10"/>
      <c r="IO388" s="10"/>
      <c r="IP388" s="10"/>
      <c r="IQ388" s="10"/>
      <c r="IR388" s="10"/>
      <c r="IS388" s="10"/>
      <c r="IT388" s="10"/>
      <c r="IU388" s="10"/>
      <c r="IV388" s="10"/>
    </row>
    <row r="389" s="4" customFormat="1" ht="18.75" spans="1:256">
      <c r="A389" s="32"/>
      <c r="B389" s="33"/>
      <c r="C389" s="177" t="s">
        <v>1565</v>
      </c>
      <c r="D389" s="178"/>
      <c r="E389" s="39">
        <f>E388+1.25</f>
        <v>15</v>
      </c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/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0"/>
      <c r="HX389" s="10"/>
      <c r="HY389" s="10"/>
      <c r="HZ389" s="10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/>
      <c r="IL389" s="10"/>
      <c r="IM389" s="10"/>
      <c r="IN389" s="10"/>
      <c r="IO389" s="10"/>
      <c r="IP389" s="10"/>
      <c r="IQ389" s="10"/>
      <c r="IR389" s="10"/>
      <c r="IS389" s="10"/>
      <c r="IT389" s="10"/>
      <c r="IU389" s="10"/>
      <c r="IV389" s="10"/>
    </row>
    <row r="390" ht="44.25" customHeight="1" spans="1:256">
      <c r="A390" s="32"/>
      <c r="B390" s="33"/>
      <c r="C390" s="58" t="s">
        <v>1454</v>
      </c>
      <c r="D390" s="59"/>
      <c r="E390" s="39">
        <v>15</v>
      </c>
      <c r="F390" s="217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0"/>
      <c r="GY390" s="10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/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0"/>
      <c r="HX390" s="10"/>
      <c r="HY390" s="10"/>
      <c r="HZ390" s="10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10"/>
      <c r="IL390" s="10"/>
      <c r="IM390" s="10"/>
      <c r="IN390" s="10"/>
      <c r="IO390" s="10"/>
      <c r="IP390" s="10"/>
      <c r="IQ390" s="10"/>
      <c r="IR390" s="10"/>
      <c r="IS390" s="10"/>
      <c r="IT390" s="10"/>
      <c r="IU390" s="10"/>
      <c r="IV390" s="10"/>
    </row>
    <row r="391" ht="23.25" spans="1:256">
      <c r="A391" s="32"/>
      <c r="B391" s="33"/>
      <c r="C391" s="224" t="s">
        <v>1481</v>
      </c>
      <c r="D391" s="219">
        <v>1</v>
      </c>
      <c r="E391" s="220">
        <f>+D391*3.75</f>
        <v>3.75</v>
      </c>
      <c r="F391" s="217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/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0"/>
      <c r="HX391" s="10"/>
      <c r="HY391" s="10"/>
      <c r="HZ391" s="10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10"/>
      <c r="IL391" s="10"/>
      <c r="IM391" s="10"/>
      <c r="IN391" s="10"/>
      <c r="IO391" s="10"/>
      <c r="IP391" s="10"/>
      <c r="IQ391" s="10"/>
      <c r="IR391" s="10"/>
      <c r="IS391" s="10"/>
      <c r="IT391" s="10"/>
      <c r="IU391" s="10"/>
      <c r="IV391" s="10"/>
    </row>
    <row r="392" ht="24" spans="1:256">
      <c r="A392" s="40"/>
      <c r="B392" s="41"/>
      <c r="C392" s="221" t="s">
        <v>1456</v>
      </c>
      <c r="D392" s="222">
        <v>1</v>
      </c>
      <c r="E392" s="223">
        <f>+D392*0.046875</f>
        <v>0.046875</v>
      </c>
      <c r="F392" s="217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/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0"/>
      <c r="HX392" s="10"/>
      <c r="HY392" s="10"/>
      <c r="HZ392" s="10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10"/>
      <c r="IL392" s="10"/>
      <c r="IM392" s="10"/>
      <c r="IN392" s="10"/>
      <c r="IO392" s="10"/>
      <c r="IP392" s="10"/>
      <c r="IQ392" s="10"/>
      <c r="IR392" s="10"/>
      <c r="IS392" s="10"/>
      <c r="IT392" s="10"/>
      <c r="IU392" s="10"/>
      <c r="IV392" s="10"/>
    </row>
    <row r="393" s="4" customFormat="1" ht="18.75" spans="1:256">
      <c r="A393" s="27">
        <v>7060</v>
      </c>
      <c r="B393" s="46" t="s">
        <v>599</v>
      </c>
      <c r="C393" s="211" t="s">
        <v>1566</v>
      </c>
      <c r="D393" s="212"/>
      <c r="E393" s="213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/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0"/>
      <c r="HX393" s="10"/>
      <c r="HY393" s="10"/>
      <c r="HZ393" s="10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10"/>
      <c r="IL393" s="10"/>
      <c r="IM393" s="10"/>
      <c r="IN393" s="10"/>
      <c r="IO393" s="10"/>
      <c r="IP393" s="10"/>
      <c r="IQ393" s="10"/>
      <c r="IR393" s="10"/>
      <c r="IS393" s="10"/>
      <c r="IT393" s="10"/>
      <c r="IU393" s="10"/>
      <c r="IV393" s="10"/>
    </row>
    <row r="394" s="5" customFormat="1" ht="18.75" spans="1:256">
      <c r="A394" s="32"/>
      <c r="B394" s="33"/>
      <c r="C394" s="214" t="s">
        <v>1559</v>
      </c>
      <c r="D394" s="215"/>
      <c r="E394" s="126">
        <v>11.25</v>
      </c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0"/>
      <c r="HX394" s="10"/>
      <c r="HY394" s="10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/>
      <c r="IL394" s="10"/>
      <c r="IM394" s="10"/>
      <c r="IN394" s="10"/>
      <c r="IO394" s="10"/>
      <c r="IP394" s="10"/>
      <c r="IQ394" s="10"/>
      <c r="IR394" s="10"/>
      <c r="IS394" s="10"/>
      <c r="IT394" s="10"/>
      <c r="IU394" s="10"/>
      <c r="IV394" s="10"/>
    </row>
    <row r="395" s="5" customFormat="1" ht="18.75" spans="1:256">
      <c r="A395" s="32"/>
      <c r="B395" s="33"/>
      <c r="C395" s="177" t="s">
        <v>1562</v>
      </c>
      <c r="D395" s="178"/>
      <c r="E395" s="126">
        <f>E394+1.25</f>
        <v>12.5</v>
      </c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10"/>
      <c r="IL395" s="10"/>
      <c r="IM395" s="10"/>
      <c r="IN395" s="10"/>
      <c r="IO395" s="10"/>
      <c r="IP395" s="10"/>
      <c r="IQ395" s="10"/>
      <c r="IR395" s="10"/>
      <c r="IS395" s="10"/>
      <c r="IT395" s="10"/>
      <c r="IU395" s="10"/>
      <c r="IV395" s="10"/>
    </row>
    <row r="396" s="5" customFormat="1" ht="18.75" spans="1:256">
      <c r="A396" s="32"/>
      <c r="B396" s="33"/>
      <c r="C396" s="177" t="s">
        <v>1565</v>
      </c>
      <c r="D396" s="178"/>
      <c r="E396" s="126">
        <f>E395+1.25</f>
        <v>13.75</v>
      </c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/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0"/>
      <c r="HX396" s="10"/>
      <c r="HY396" s="10"/>
      <c r="HZ396" s="10"/>
      <c r="IA396" s="10"/>
      <c r="IB396" s="10"/>
      <c r="IC396" s="10"/>
      <c r="ID396" s="10"/>
      <c r="IE396" s="10"/>
      <c r="IF396" s="10"/>
      <c r="IG396" s="10"/>
      <c r="IH396" s="10"/>
      <c r="II396" s="10"/>
      <c r="IJ396" s="10"/>
      <c r="IK396" s="10"/>
      <c r="IL396" s="10"/>
      <c r="IM396" s="10"/>
      <c r="IN396" s="10"/>
      <c r="IO396" s="10"/>
      <c r="IP396" s="10"/>
      <c r="IQ396" s="10"/>
      <c r="IR396" s="10"/>
      <c r="IS396" s="10"/>
      <c r="IT396" s="10"/>
      <c r="IU396" s="10"/>
      <c r="IV396" s="10"/>
    </row>
    <row r="397" s="4" customFormat="1" ht="18.75" spans="1:256">
      <c r="A397" s="32"/>
      <c r="B397" s="33"/>
      <c r="C397" s="177" t="s">
        <v>1567</v>
      </c>
      <c r="D397" s="178"/>
      <c r="E397" s="39">
        <f>E396+1.25</f>
        <v>15</v>
      </c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/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0"/>
      <c r="HX397" s="10"/>
      <c r="HY397" s="10"/>
      <c r="HZ397" s="10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10"/>
      <c r="IL397" s="10"/>
      <c r="IM397" s="10"/>
      <c r="IN397" s="10"/>
      <c r="IO397" s="10"/>
      <c r="IP397" s="10"/>
      <c r="IQ397" s="10"/>
      <c r="IR397" s="10"/>
      <c r="IS397" s="10"/>
      <c r="IT397" s="10"/>
      <c r="IU397" s="10"/>
      <c r="IV397" s="10"/>
    </row>
    <row r="398" ht="45.75" customHeight="1" spans="1:256">
      <c r="A398" s="32"/>
      <c r="B398" s="33"/>
      <c r="C398" s="58" t="s">
        <v>1454</v>
      </c>
      <c r="D398" s="59"/>
      <c r="E398" s="39">
        <v>15</v>
      </c>
      <c r="F398" s="217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/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0"/>
      <c r="HX398" s="10"/>
      <c r="HY398" s="10"/>
      <c r="HZ398" s="10"/>
      <c r="IA398" s="10"/>
      <c r="IB398" s="10"/>
      <c r="IC398" s="10"/>
      <c r="ID398" s="10"/>
      <c r="IE398" s="10"/>
      <c r="IF398" s="10"/>
      <c r="IG398" s="10"/>
      <c r="IH398" s="10"/>
      <c r="II398" s="10"/>
      <c r="IJ398" s="10"/>
      <c r="IK398" s="10"/>
      <c r="IL398" s="10"/>
      <c r="IM398" s="10"/>
      <c r="IN398" s="10"/>
      <c r="IO398" s="10"/>
      <c r="IP398" s="10"/>
      <c r="IQ398" s="10"/>
      <c r="IR398" s="10"/>
      <c r="IS398" s="10"/>
      <c r="IT398" s="10"/>
      <c r="IU398" s="10"/>
      <c r="IV398" s="10"/>
    </row>
    <row r="399" ht="23.25" spans="1:256">
      <c r="A399" s="32"/>
      <c r="B399" s="33"/>
      <c r="C399" s="224" t="s">
        <v>1481</v>
      </c>
      <c r="D399" s="219">
        <v>1</v>
      </c>
      <c r="E399" s="220">
        <f>+D399*3.75</f>
        <v>3.75</v>
      </c>
      <c r="F399" s="217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/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0"/>
      <c r="HX399" s="10"/>
      <c r="HY399" s="10"/>
      <c r="HZ399" s="10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10"/>
      <c r="IL399" s="10"/>
      <c r="IM399" s="10"/>
      <c r="IN399" s="10"/>
      <c r="IO399" s="10"/>
      <c r="IP399" s="10"/>
      <c r="IQ399" s="10"/>
      <c r="IR399" s="10"/>
      <c r="IS399" s="10"/>
      <c r="IT399" s="10"/>
      <c r="IU399" s="10"/>
      <c r="IV399" s="10"/>
    </row>
    <row r="400" ht="24" spans="1:256">
      <c r="A400" s="40"/>
      <c r="B400" s="41"/>
      <c r="C400" s="221" t="s">
        <v>1456</v>
      </c>
      <c r="D400" s="222">
        <v>1</v>
      </c>
      <c r="E400" s="223">
        <f>+D400*0.046875</f>
        <v>0.046875</v>
      </c>
      <c r="F400" s="217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/>
      <c r="GR400" s="10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/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0"/>
      <c r="HX400" s="10"/>
      <c r="HY400" s="10"/>
      <c r="HZ400" s="10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10"/>
      <c r="IL400" s="10"/>
      <c r="IM400" s="10"/>
      <c r="IN400" s="10"/>
      <c r="IO400" s="10"/>
      <c r="IP400" s="10"/>
      <c r="IQ400" s="10"/>
      <c r="IR400" s="10"/>
      <c r="IS400" s="10"/>
      <c r="IT400" s="10"/>
      <c r="IU400" s="10"/>
      <c r="IV400" s="10"/>
    </row>
    <row r="401" s="4" customFormat="1" ht="18.75" spans="1:256">
      <c r="A401" s="27">
        <v>7070</v>
      </c>
      <c r="B401" s="46" t="s">
        <v>1568</v>
      </c>
      <c r="C401" s="211" t="s">
        <v>1569</v>
      </c>
      <c r="D401" s="212"/>
      <c r="E401" s="213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/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0"/>
      <c r="HX401" s="10"/>
      <c r="HY401" s="10"/>
      <c r="HZ401" s="10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10"/>
      <c r="IL401" s="10"/>
      <c r="IM401" s="10"/>
      <c r="IN401" s="10"/>
      <c r="IO401" s="10"/>
      <c r="IP401" s="10"/>
      <c r="IQ401" s="10"/>
      <c r="IR401" s="10"/>
      <c r="IS401" s="10"/>
      <c r="IT401" s="10"/>
      <c r="IU401" s="10"/>
      <c r="IV401" s="10"/>
    </row>
    <row r="402" s="4" customFormat="1" ht="18.75" spans="1:256">
      <c r="A402" s="32"/>
      <c r="B402" s="33"/>
      <c r="C402" s="214" t="s">
        <v>1559</v>
      </c>
      <c r="D402" s="215"/>
      <c r="E402" s="126">
        <v>11.25</v>
      </c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0"/>
      <c r="HX402" s="10"/>
      <c r="HY402" s="10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/>
      <c r="IL402" s="10"/>
      <c r="IM402" s="10"/>
      <c r="IN402" s="10"/>
      <c r="IO402" s="10"/>
      <c r="IP402" s="10"/>
      <c r="IQ402" s="10"/>
      <c r="IR402" s="10"/>
      <c r="IS402" s="10"/>
      <c r="IT402" s="10"/>
      <c r="IU402" s="10"/>
      <c r="IV402" s="10"/>
    </row>
    <row r="403" s="4" customFormat="1" ht="18.75" spans="1:256">
      <c r="A403" s="32"/>
      <c r="B403" s="33"/>
      <c r="C403" s="177" t="s">
        <v>1562</v>
      </c>
      <c r="D403" s="178"/>
      <c r="E403" s="126">
        <f>E402+1.25</f>
        <v>12.5</v>
      </c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0"/>
      <c r="HX403" s="10"/>
      <c r="HY403" s="10"/>
      <c r="HZ403" s="10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/>
      <c r="IL403" s="10"/>
      <c r="IM403" s="10"/>
      <c r="IN403" s="10"/>
      <c r="IO403" s="10"/>
      <c r="IP403" s="10"/>
      <c r="IQ403" s="10"/>
      <c r="IR403" s="10"/>
      <c r="IS403" s="10"/>
      <c r="IT403" s="10"/>
      <c r="IU403" s="10"/>
      <c r="IV403" s="10"/>
    </row>
    <row r="404" s="4" customFormat="1" ht="18.75" spans="1:256">
      <c r="A404" s="32"/>
      <c r="B404" s="33"/>
      <c r="C404" s="177" t="s">
        <v>1567</v>
      </c>
      <c r="D404" s="178"/>
      <c r="E404" s="126">
        <f>E403+1.25</f>
        <v>13.75</v>
      </c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0"/>
      <c r="HX404" s="10"/>
      <c r="HY404" s="10"/>
      <c r="HZ404" s="10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/>
      <c r="IL404" s="10"/>
      <c r="IM404" s="10"/>
      <c r="IN404" s="10"/>
      <c r="IO404" s="10"/>
      <c r="IP404" s="10"/>
      <c r="IQ404" s="10"/>
      <c r="IR404" s="10"/>
      <c r="IS404" s="10"/>
      <c r="IT404" s="10"/>
      <c r="IU404" s="10"/>
      <c r="IV404" s="10"/>
    </row>
    <row r="405" s="4" customFormat="1" ht="18.75" spans="1:256">
      <c r="A405" s="32"/>
      <c r="B405" s="33"/>
      <c r="C405" s="177" t="s">
        <v>1570</v>
      </c>
      <c r="D405" s="178"/>
      <c r="E405" s="39">
        <f>E404+1.25</f>
        <v>15</v>
      </c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  <c r="IL405" s="10"/>
      <c r="IM405" s="10"/>
      <c r="IN405" s="10"/>
      <c r="IO405" s="10"/>
      <c r="IP405" s="10"/>
      <c r="IQ405" s="10"/>
      <c r="IR405" s="10"/>
      <c r="IS405" s="10"/>
      <c r="IT405" s="10"/>
      <c r="IU405" s="10"/>
      <c r="IV405" s="10"/>
    </row>
    <row r="406" ht="43.5" customHeight="1" spans="1:256">
      <c r="A406" s="32"/>
      <c r="B406" s="33"/>
      <c r="C406" s="58" t="s">
        <v>1454</v>
      </c>
      <c r="D406" s="59"/>
      <c r="E406" s="39">
        <v>15</v>
      </c>
      <c r="F406" s="217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0"/>
      <c r="HX406" s="10"/>
      <c r="HY406" s="10"/>
      <c r="HZ406" s="10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10"/>
      <c r="IL406" s="10"/>
      <c r="IM406" s="10"/>
      <c r="IN406" s="10"/>
      <c r="IO406" s="10"/>
      <c r="IP406" s="10"/>
      <c r="IQ406" s="10"/>
      <c r="IR406" s="10"/>
      <c r="IS406" s="10"/>
      <c r="IT406" s="10"/>
      <c r="IU406" s="10"/>
      <c r="IV406" s="10"/>
    </row>
    <row r="407" ht="23.25" spans="1:256">
      <c r="A407" s="32"/>
      <c r="B407" s="33"/>
      <c r="C407" s="224" t="s">
        <v>1481</v>
      </c>
      <c r="D407" s="219">
        <v>1</v>
      </c>
      <c r="E407" s="220">
        <f>+D407*3.75</f>
        <v>3.75</v>
      </c>
      <c r="F407" s="217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0"/>
      <c r="HX407" s="10"/>
      <c r="HY407" s="10"/>
      <c r="HZ407" s="10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10"/>
      <c r="IL407" s="10"/>
      <c r="IM407" s="10"/>
      <c r="IN407" s="10"/>
      <c r="IO407" s="10"/>
      <c r="IP407" s="10"/>
      <c r="IQ407" s="10"/>
      <c r="IR407" s="10"/>
      <c r="IS407" s="10"/>
      <c r="IT407" s="10"/>
      <c r="IU407" s="10"/>
      <c r="IV407" s="10"/>
    </row>
    <row r="408" ht="24" spans="1:256">
      <c r="A408" s="40"/>
      <c r="B408" s="41"/>
      <c r="C408" s="225" t="s">
        <v>1456</v>
      </c>
      <c r="D408" s="226">
        <v>1</v>
      </c>
      <c r="E408" s="227">
        <f>+D408*0.046875</f>
        <v>0.046875</v>
      </c>
      <c r="F408" s="217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  <c r="IL408" s="10"/>
      <c r="IM408" s="10"/>
      <c r="IN408" s="10"/>
      <c r="IO408" s="10"/>
      <c r="IP408" s="10"/>
      <c r="IQ408" s="10"/>
      <c r="IR408" s="10"/>
      <c r="IS408" s="10"/>
      <c r="IT408" s="10"/>
      <c r="IU408" s="10"/>
      <c r="IV408" s="10"/>
    </row>
    <row r="409" s="4" customFormat="1" ht="18" spans="1:256">
      <c r="A409" s="228" t="s">
        <v>1571</v>
      </c>
      <c r="B409" s="228"/>
      <c r="C409" s="228"/>
      <c r="D409" s="228"/>
      <c r="E409" s="228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  <c r="IL409" s="10"/>
      <c r="IM409" s="10"/>
      <c r="IN409" s="10"/>
      <c r="IO409" s="10"/>
      <c r="IP409" s="10"/>
      <c r="IQ409" s="10"/>
      <c r="IR409" s="10"/>
      <c r="IS409" s="10"/>
      <c r="IT409" s="10"/>
      <c r="IU409" s="10"/>
      <c r="IV409" s="10"/>
    </row>
    <row r="410" s="4" customFormat="1" ht="18" spans="1:256">
      <c r="A410" s="228" t="s">
        <v>1423</v>
      </c>
      <c r="B410" s="228"/>
      <c r="C410" s="228"/>
      <c r="D410" s="228"/>
      <c r="E410" s="228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  <c r="IM410" s="10"/>
      <c r="IN410" s="10"/>
      <c r="IO410" s="10"/>
      <c r="IP410" s="10"/>
      <c r="IQ410" s="10"/>
      <c r="IR410" s="10"/>
      <c r="IS410" s="10"/>
      <c r="IT410" s="10"/>
      <c r="IU410" s="10"/>
      <c r="IV410" s="10"/>
    </row>
    <row r="411" s="4" customFormat="1" ht="18.75" spans="1:256">
      <c r="A411" s="228" t="s">
        <v>1572</v>
      </c>
      <c r="B411" s="228"/>
      <c r="C411" s="228"/>
      <c r="D411" s="228"/>
      <c r="E411" s="228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  <c r="IM411" s="10"/>
      <c r="IN411" s="10"/>
      <c r="IO411" s="10"/>
      <c r="IP411" s="10"/>
      <c r="IQ411" s="10"/>
      <c r="IR411" s="10"/>
      <c r="IS411" s="10"/>
      <c r="IT411" s="10"/>
      <c r="IU411" s="10"/>
      <c r="IV411" s="10"/>
    </row>
    <row r="412" s="1" customFormat="1" ht="18.75" spans="1:256">
      <c r="A412" s="12" t="s">
        <v>1425</v>
      </c>
      <c r="B412" s="13" t="s">
        <v>1426</v>
      </c>
      <c r="C412" s="14" t="s">
        <v>1427</v>
      </c>
      <c r="D412" s="15" t="s">
        <v>1428</v>
      </c>
      <c r="E412" s="16" t="s">
        <v>1429</v>
      </c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0"/>
      <c r="HX412" s="10"/>
      <c r="HY412" s="10"/>
      <c r="HZ412" s="10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/>
      <c r="IL412" s="10"/>
      <c r="IM412" s="10"/>
      <c r="IN412" s="10"/>
      <c r="IO412" s="10"/>
      <c r="IP412" s="10"/>
      <c r="IQ412" s="10"/>
      <c r="IR412" s="10"/>
      <c r="IS412" s="10"/>
      <c r="IT412" s="10"/>
      <c r="IU412" s="10"/>
      <c r="IV412" s="10"/>
    </row>
    <row r="413" s="1" customFormat="1" ht="15" spans="1:256">
      <c r="A413" s="17"/>
      <c r="B413" s="18"/>
      <c r="C413" s="19"/>
      <c r="D413" s="20"/>
      <c r="E413" s="21" t="s">
        <v>1430</v>
      </c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0"/>
      <c r="HX413" s="10"/>
      <c r="HY413" s="10"/>
      <c r="HZ413" s="10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/>
      <c r="IL413" s="10"/>
      <c r="IM413" s="10"/>
      <c r="IN413" s="10"/>
      <c r="IO413" s="10"/>
      <c r="IP413" s="10"/>
      <c r="IQ413" s="10"/>
      <c r="IR413" s="10"/>
      <c r="IS413" s="10"/>
      <c r="IT413" s="10"/>
      <c r="IU413" s="10"/>
      <c r="IV413" s="10"/>
    </row>
    <row r="414" s="1" customFormat="1" ht="15.75" spans="1:256">
      <c r="A414" s="22"/>
      <c r="B414" s="23"/>
      <c r="C414" s="19"/>
      <c r="D414" s="20"/>
      <c r="E414" s="21" t="s">
        <v>1431</v>
      </c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0"/>
      <c r="HX414" s="10"/>
      <c r="HY414" s="10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/>
      <c r="IL414" s="10"/>
      <c r="IM414" s="10"/>
      <c r="IN414" s="10"/>
      <c r="IO414" s="10"/>
      <c r="IP414" s="10"/>
      <c r="IQ414" s="10"/>
      <c r="IR414" s="10"/>
      <c r="IS414" s="10"/>
      <c r="IT414" s="10"/>
      <c r="IU414" s="10"/>
      <c r="IV414" s="10"/>
    </row>
    <row r="415" ht="30.75" customHeight="1" spans="1:256">
      <c r="A415" s="99">
        <v>9540</v>
      </c>
      <c r="B415" s="100" t="s">
        <v>727</v>
      </c>
      <c r="C415" s="172" t="s">
        <v>1573</v>
      </c>
      <c r="D415" s="173"/>
      <c r="E415" s="174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0"/>
      <c r="HX415" s="10"/>
      <c r="HY415" s="10"/>
      <c r="HZ415" s="10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/>
      <c r="IL415" s="10"/>
      <c r="IM415" s="10"/>
      <c r="IN415" s="10"/>
      <c r="IO415" s="10"/>
      <c r="IP415" s="10"/>
      <c r="IQ415" s="10"/>
      <c r="IR415" s="10"/>
      <c r="IS415" s="10"/>
      <c r="IT415" s="10"/>
      <c r="IU415" s="10"/>
      <c r="IV415" s="10"/>
    </row>
    <row r="416" ht="18.75" spans="1:256">
      <c r="A416" s="102"/>
      <c r="B416" s="103"/>
      <c r="C416" s="214" t="s">
        <v>1574</v>
      </c>
      <c r="D416" s="215"/>
      <c r="E416" s="126">
        <v>11.25</v>
      </c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0"/>
      <c r="HX416" s="10"/>
      <c r="HY416" s="10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/>
      <c r="IL416" s="10"/>
      <c r="IM416" s="10"/>
      <c r="IN416" s="10"/>
      <c r="IO416" s="10"/>
      <c r="IP416" s="10"/>
      <c r="IQ416" s="10"/>
      <c r="IR416" s="10"/>
      <c r="IS416" s="10"/>
      <c r="IT416" s="10"/>
      <c r="IU416" s="10"/>
      <c r="IV416" s="10"/>
    </row>
    <row r="417" ht="30.75" customHeight="1" spans="1:256">
      <c r="A417" s="102"/>
      <c r="B417" s="103"/>
      <c r="C417" s="214" t="s">
        <v>1575</v>
      </c>
      <c r="D417" s="215"/>
      <c r="E417" s="126">
        <f>E416+1.5</f>
        <v>12.75</v>
      </c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0"/>
      <c r="HX417" s="10"/>
      <c r="HY417" s="10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/>
      <c r="IL417" s="10"/>
      <c r="IM417" s="10"/>
      <c r="IN417" s="10"/>
      <c r="IO417" s="10"/>
      <c r="IP417" s="10"/>
      <c r="IQ417" s="10"/>
      <c r="IR417" s="10"/>
      <c r="IS417" s="10"/>
      <c r="IT417" s="10"/>
      <c r="IU417" s="10"/>
      <c r="IV417" s="10"/>
    </row>
    <row r="418" ht="26.25" customHeight="1" spans="1:256">
      <c r="A418" s="102"/>
      <c r="B418" s="103"/>
      <c r="C418" s="229" t="s">
        <v>1576</v>
      </c>
      <c r="D418" s="230"/>
      <c r="E418" s="39">
        <f>E417+2.25</f>
        <v>15</v>
      </c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0"/>
      <c r="HX418" s="10"/>
      <c r="HY418" s="10"/>
      <c r="HZ418" s="10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/>
      <c r="IL418" s="10"/>
      <c r="IM418" s="10"/>
      <c r="IN418" s="10"/>
      <c r="IO418" s="10"/>
      <c r="IP418" s="10"/>
      <c r="IQ418" s="10"/>
      <c r="IR418" s="10"/>
      <c r="IS418" s="10"/>
      <c r="IT418" s="10"/>
      <c r="IU418" s="10"/>
      <c r="IV418" s="10"/>
    </row>
    <row r="419" ht="43.5" customHeight="1" spans="1:256">
      <c r="A419" s="102"/>
      <c r="B419" s="103"/>
      <c r="C419" s="58" t="s">
        <v>1454</v>
      </c>
      <c r="D419" s="59"/>
      <c r="E419" s="39"/>
      <c r="F419" s="231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0"/>
      <c r="HX419" s="10"/>
      <c r="HY419" s="10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/>
      <c r="IL419" s="10"/>
      <c r="IM419" s="10"/>
      <c r="IN419" s="10"/>
      <c r="IO419" s="10"/>
      <c r="IP419" s="10"/>
      <c r="IQ419" s="10"/>
      <c r="IR419" s="10"/>
      <c r="IS419" s="10"/>
      <c r="IT419" s="10"/>
      <c r="IU419" s="10"/>
      <c r="IV419" s="10"/>
    </row>
    <row r="420" ht="23.25" spans="1:256">
      <c r="A420" s="102"/>
      <c r="B420" s="103"/>
      <c r="C420" s="232" t="s">
        <v>1480</v>
      </c>
      <c r="D420" s="233">
        <v>1</v>
      </c>
      <c r="E420" s="234">
        <f>+D420*0.25</f>
        <v>0.25</v>
      </c>
      <c r="F420" s="231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  <c r="HP420" s="10"/>
      <c r="HQ420" s="10"/>
      <c r="HR420" s="10"/>
      <c r="HS420" s="10"/>
      <c r="HT420" s="10"/>
      <c r="HU420" s="10"/>
      <c r="HV420" s="10"/>
      <c r="HW420" s="10"/>
      <c r="HX420" s="10"/>
      <c r="HY420" s="10"/>
      <c r="HZ420" s="10"/>
      <c r="IA420" s="10"/>
      <c r="IB420" s="10"/>
      <c r="IC420" s="10"/>
      <c r="ID420" s="10"/>
      <c r="IE420" s="10"/>
      <c r="IF420" s="10"/>
      <c r="IG420" s="10"/>
      <c r="IH420" s="10"/>
      <c r="II420" s="10"/>
      <c r="IJ420" s="10"/>
      <c r="IK420" s="10"/>
      <c r="IL420" s="10"/>
      <c r="IM420" s="10"/>
      <c r="IN420" s="10"/>
      <c r="IO420" s="10"/>
      <c r="IP420" s="10"/>
      <c r="IQ420" s="10"/>
      <c r="IR420" s="10"/>
      <c r="IS420" s="10"/>
      <c r="IT420" s="10"/>
      <c r="IU420" s="10"/>
      <c r="IV420" s="10"/>
    </row>
    <row r="421" ht="23.25" spans="1:256">
      <c r="A421" s="102"/>
      <c r="B421" s="103"/>
      <c r="C421" s="232" t="s">
        <v>1481</v>
      </c>
      <c r="D421" s="233">
        <v>1</v>
      </c>
      <c r="E421" s="234">
        <f>+D421*3.75</f>
        <v>3.75</v>
      </c>
      <c r="F421" s="231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0"/>
      <c r="HX421" s="10"/>
      <c r="HY421" s="10"/>
      <c r="HZ421" s="10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/>
      <c r="IL421" s="10"/>
      <c r="IM421" s="10"/>
      <c r="IN421" s="10"/>
      <c r="IO421" s="10"/>
      <c r="IP421" s="10"/>
      <c r="IQ421" s="10"/>
      <c r="IR421" s="10"/>
      <c r="IS421" s="10"/>
      <c r="IT421" s="10"/>
      <c r="IU421" s="10"/>
      <c r="IV421" s="10"/>
    </row>
    <row r="422" ht="24" spans="1:256">
      <c r="A422" s="109"/>
      <c r="B422" s="110"/>
      <c r="C422" s="235" t="s">
        <v>1456</v>
      </c>
      <c r="D422" s="236">
        <v>1</v>
      </c>
      <c r="E422" s="237">
        <f>+D422*0.046875</f>
        <v>0.046875</v>
      </c>
      <c r="F422" s="231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0"/>
      <c r="HX422" s="10"/>
      <c r="HY422" s="10"/>
      <c r="HZ422" s="10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/>
      <c r="IL422" s="10"/>
      <c r="IM422" s="10"/>
      <c r="IN422" s="10"/>
      <c r="IO422" s="10"/>
      <c r="IP422" s="10"/>
      <c r="IQ422" s="10"/>
      <c r="IR422" s="10"/>
      <c r="IS422" s="10"/>
      <c r="IT422" s="10"/>
      <c r="IU422" s="10"/>
      <c r="IV422" s="10"/>
    </row>
    <row r="423" ht="43.5" customHeight="1" spans="1:256">
      <c r="A423" s="45">
        <v>9550</v>
      </c>
      <c r="B423" s="100" t="s">
        <v>729</v>
      </c>
      <c r="C423" s="238" t="s">
        <v>1577</v>
      </c>
      <c r="D423" s="239"/>
      <c r="E423" s="24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0"/>
      <c r="HX423" s="10"/>
      <c r="HY423" s="10"/>
      <c r="HZ423" s="10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/>
      <c r="IL423" s="10"/>
      <c r="IM423" s="10"/>
      <c r="IN423" s="10"/>
      <c r="IO423" s="10"/>
      <c r="IP423" s="10"/>
      <c r="IQ423" s="10"/>
      <c r="IR423" s="10"/>
      <c r="IS423" s="10"/>
      <c r="IT423" s="10"/>
      <c r="IU423" s="10"/>
      <c r="IV423" s="10"/>
    </row>
    <row r="424" ht="36.75" customHeight="1" spans="1:256">
      <c r="A424" s="50"/>
      <c r="B424" s="103"/>
      <c r="C424" s="214" t="s">
        <v>1577</v>
      </c>
      <c r="D424" s="215"/>
      <c r="E424" s="126">
        <v>11.25</v>
      </c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  <c r="HP424" s="10"/>
      <c r="HQ424" s="10"/>
      <c r="HR424" s="10"/>
      <c r="HS424" s="10"/>
      <c r="HT424" s="10"/>
      <c r="HU424" s="10"/>
      <c r="HV424" s="10"/>
      <c r="HW424" s="10"/>
      <c r="HX424" s="10"/>
      <c r="HY424" s="10"/>
      <c r="HZ424" s="10"/>
      <c r="IA424" s="10"/>
      <c r="IB424" s="10"/>
      <c r="IC424" s="10"/>
      <c r="ID424" s="10"/>
      <c r="IE424" s="10"/>
      <c r="IF424" s="10"/>
      <c r="IG424" s="10"/>
      <c r="IH424" s="10"/>
      <c r="II424" s="10"/>
      <c r="IJ424" s="10"/>
      <c r="IK424" s="10"/>
      <c r="IL424" s="10"/>
      <c r="IM424" s="10"/>
      <c r="IN424" s="10"/>
      <c r="IO424" s="10"/>
      <c r="IP424" s="10"/>
      <c r="IQ424" s="10"/>
      <c r="IR424" s="10"/>
      <c r="IS424" s="10"/>
      <c r="IT424" s="10"/>
      <c r="IU424" s="10"/>
      <c r="IV424" s="10"/>
    </row>
    <row r="425" ht="29.25" customHeight="1" spans="1:256">
      <c r="A425" s="50"/>
      <c r="B425" s="103"/>
      <c r="C425" s="214" t="s">
        <v>1575</v>
      </c>
      <c r="D425" s="215"/>
      <c r="E425" s="126">
        <f>E424+1.5</f>
        <v>12.75</v>
      </c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  <c r="HP425" s="10"/>
      <c r="HQ425" s="10"/>
      <c r="HR425" s="10"/>
      <c r="HS425" s="10"/>
      <c r="HT425" s="10"/>
      <c r="HU425" s="10"/>
      <c r="HV425" s="10"/>
      <c r="HW425" s="10"/>
      <c r="HX425" s="10"/>
      <c r="HY425" s="10"/>
      <c r="HZ425" s="10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/>
      <c r="IL425" s="10"/>
      <c r="IM425" s="10"/>
      <c r="IN425" s="10"/>
      <c r="IO425" s="10"/>
      <c r="IP425" s="10"/>
      <c r="IQ425" s="10"/>
      <c r="IR425" s="10"/>
      <c r="IS425" s="10"/>
      <c r="IT425" s="10"/>
      <c r="IU425" s="10"/>
      <c r="IV425" s="10"/>
    </row>
    <row r="426" ht="30.75" customHeight="1" spans="1:256">
      <c r="A426" s="50"/>
      <c r="B426" s="103"/>
      <c r="C426" s="229" t="s">
        <v>1576</v>
      </c>
      <c r="D426" s="230"/>
      <c r="E426" s="39">
        <f>E425+2.25</f>
        <v>15</v>
      </c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  <c r="HP426" s="10"/>
      <c r="HQ426" s="10"/>
      <c r="HR426" s="10"/>
      <c r="HS426" s="10"/>
      <c r="HT426" s="10"/>
      <c r="HU426" s="10"/>
      <c r="HV426" s="10"/>
      <c r="HW426" s="10"/>
      <c r="HX426" s="10"/>
      <c r="HY426" s="10"/>
      <c r="HZ426" s="10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/>
      <c r="IL426" s="10"/>
      <c r="IM426" s="10"/>
      <c r="IN426" s="10"/>
      <c r="IO426" s="10"/>
      <c r="IP426" s="10"/>
      <c r="IQ426" s="10"/>
      <c r="IR426" s="10"/>
      <c r="IS426" s="10"/>
      <c r="IT426" s="10"/>
      <c r="IU426" s="10"/>
      <c r="IV426" s="10"/>
    </row>
    <row r="427" ht="39" customHeight="1" spans="1:256">
      <c r="A427" s="50"/>
      <c r="B427" s="103"/>
      <c r="C427" s="58" t="s">
        <v>1454</v>
      </c>
      <c r="D427" s="59"/>
      <c r="E427" s="39"/>
      <c r="F427" s="231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  <c r="HP427" s="10"/>
      <c r="HQ427" s="10"/>
      <c r="HR427" s="10"/>
      <c r="HS427" s="10"/>
      <c r="HT427" s="10"/>
      <c r="HU427" s="10"/>
      <c r="HV427" s="10"/>
      <c r="HW427" s="10"/>
      <c r="HX427" s="10"/>
      <c r="HY427" s="10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/>
      <c r="IL427" s="10"/>
      <c r="IM427" s="10"/>
      <c r="IN427" s="10"/>
      <c r="IO427" s="10"/>
      <c r="IP427" s="10"/>
      <c r="IQ427" s="10"/>
      <c r="IR427" s="10"/>
      <c r="IS427" s="10"/>
      <c r="IT427" s="10"/>
      <c r="IU427" s="10"/>
      <c r="IV427" s="10"/>
    </row>
    <row r="428" ht="23.25" spans="1:256">
      <c r="A428" s="50"/>
      <c r="B428" s="103"/>
      <c r="C428" s="241" t="s">
        <v>1480</v>
      </c>
      <c r="D428" s="233">
        <v>1</v>
      </c>
      <c r="E428" s="234">
        <f>+D428*0.25</f>
        <v>0.25</v>
      </c>
      <c r="F428" s="231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/>
      <c r="IL428" s="10"/>
      <c r="IM428" s="10"/>
      <c r="IN428" s="10"/>
      <c r="IO428" s="10"/>
      <c r="IP428" s="10"/>
      <c r="IQ428" s="10"/>
      <c r="IR428" s="10"/>
      <c r="IS428" s="10"/>
      <c r="IT428" s="10"/>
      <c r="IU428" s="10"/>
      <c r="IV428" s="10"/>
    </row>
    <row r="429" ht="23.25" spans="1:256">
      <c r="A429" s="50"/>
      <c r="B429" s="103"/>
      <c r="C429" s="241" t="s">
        <v>1481</v>
      </c>
      <c r="D429" s="233">
        <v>1</v>
      </c>
      <c r="E429" s="234">
        <f>+D429*3.75</f>
        <v>3.75</v>
      </c>
      <c r="F429" s="231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0"/>
      <c r="HX429" s="10"/>
      <c r="HY429" s="10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/>
      <c r="IL429" s="10"/>
      <c r="IM429" s="10"/>
      <c r="IN429" s="10"/>
      <c r="IO429" s="10"/>
      <c r="IP429" s="10"/>
      <c r="IQ429" s="10"/>
      <c r="IR429" s="10"/>
      <c r="IS429" s="10"/>
      <c r="IT429" s="10"/>
      <c r="IU429" s="10"/>
      <c r="IV429" s="10"/>
    </row>
    <row r="430" ht="24" spans="1:256">
      <c r="A430" s="51"/>
      <c r="B430" s="110"/>
      <c r="C430" s="242" t="s">
        <v>1456</v>
      </c>
      <c r="D430" s="236">
        <v>1</v>
      </c>
      <c r="E430" s="237">
        <f>+D430*0.046875</f>
        <v>0.046875</v>
      </c>
      <c r="F430" s="231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  <c r="HB430" s="10"/>
      <c r="HC430" s="10"/>
      <c r="HD430" s="10"/>
      <c r="HE430" s="10"/>
      <c r="HF430" s="10"/>
      <c r="HG430" s="10"/>
      <c r="HH430" s="10"/>
      <c r="HI430" s="10"/>
      <c r="HJ430" s="10"/>
      <c r="HK430" s="10"/>
      <c r="HL430" s="10"/>
      <c r="HM430" s="10"/>
      <c r="HN430" s="10"/>
      <c r="HO430" s="10"/>
      <c r="HP430" s="10"/>
      <c r="HQ430" s="10"/>
      <c r="HR430" s="10"/>
      <c r="HS430" s="10"/>
      <c r="HT430" s="10"/>
      <c r="HU430" s="10"/>
      <c r="HV430" s="10"/>
      <c r="HW430" s="10"/>
      <c r="HX430" s="10"/>
      <c r="HY430" s="10"/>
      <c r="HZ430" s="10"/>
      <c r="IA430" s="10"/>
      <c r="IB430" s="10"/>
      <c r="IC430" s="10"/>
      <c r="ID430" s="10"/>
      <c r="IE430" s="10"/>
      <c r="IF430" s="10"/>
      <c r="IG430" s="10"/>
      <c r="IH430" s="10"/>
      <c r="II430" s="10"/>
      <c r="IJ430" s="10"/>
      <c r="IK430" s="10"/>
      <c r="IL430" s="10"/>
      <c r="IM430" s="10"/>
      <c r="IN430" s="10"/>
      <c r="IO430" s="10"/>
      <c r="IP430" s="10"/>
      <c r="IQ430" s="10"/>
      <c r="IR430" s="10"/>
      <c r="IS430" s="10"/>
      <c r="IT430" s="10"/>
      <c r="IU430" s="10"/>
      <c r="IV430" s="10"/>
    </row>
    <row r="431" ht="26.25" customHeight="1" spans="1:256">
      <c r="A431" s="45">
        <v>9560</v>
      </c>
      <c r="B431" s="100" t="s">
        <v>731</v>
      </c>
      <c r="C431" s="172" t="s">
        <v>1578</v>
      </c>
      <c r="D431" s="173"/>
      <c r="E431" s="174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  <c r="HB431" s="10"/>
      <c r="HC431" s="10"/>
      <c r="HD431" s="10"/>
      <c r="HE431" s="10"/>
      <c r="HF431" s="10"/>
      <c r="HG431" s="10"/>
      <c r="HH431" s="10"/>
      <c r="HI431" s="10"/>
      <c r="HJ431" s="10"/>
      <c r="HK431" s="10"/>
      <c r="HL431" s="10"/>
      <c r="HM431" s="10"/>
      <c r="HN431" s="10"/>
      <c r="HO431" s="10"/>
      <c r="HP431" s="10"/>
      <c r="HQ431" s="10"/>
      <c r="HR431" s="10"/>
      <c r="HS431" s="10"/>
      <c r="HT431" s="10"/>
      <c r="HU431" s="10"/>
      <c r="HV431" s="10"/>
      <c r="HW431" s="10"/>
      <c r="HX431" s="10"/>
      <c r="HY431" s="10"/>
      <c r="HZ431" s="10"/>
      <c r="IA431" s="10"/>
      <c r="IB431" s="10"/>
      <c r="IC431" s="10"/>
      <c r="ID431" s="10"/>
      <c r="IE431" s="10"/>
      <c r="IF431" s="10"/>
      <c r="IG431" s="10"/>
      <c r="IH431" s="10"/>
      <c r="II431" s="10"/>
      <c r="IJ431" s="10"/>
      <c r="IK431" s="10"/>
      <c r="IL431" s="10"/>
      <c r="IM431" s="10"/>
      <c r="IN431" s="10"/>
      <c r="IO431" s="10"/>
      <c r="IP431" s="10"/>
      <c r="IQ431" s="10"/>
      <c r="IR431" s="10"/>
      <c r="IS431" s="10"/>
      <c r="IT431" s="10"/>
      <c r="IU431" s="10"/>
      <c r="IV431" s="10"/>
    </row>
    <row r="432" ht="18.75" spans="1:256">
      <c r="A432" s="50"/>
      <c r="B432" s="103"/>
      <c r="C432" s="229" t="s">
        <v>1578</v>
      </c>
      <c r="D432" s="230"/>
      <c r="E432" s="39">
        <v>11.25</v>
      </c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  <c r="HP432" s="10"/>
      <c r="HQ432" s="10"/>
      <c r="HR432" s="10"/>
      <c r="HS432" s="10"/>
      <c r="HT432" s="10"/>
      <c r="HU432" s="10"/>
      <c r="HV432" s="10"/>
      <c r="HW432" s="10"/>
      <c r="HX432" s="10"/>
      <c r="HY432" s="10"/>
      <c r="HZ432" s="10"/>
      <c r="IA432" s="10"/>
      <c r="IB432" s="10"/>
      <c r="IC432" s="10"/>
      <c r="ID432" s="10"/>
      <c r="IE432" s="10"/>
      <c r="IF432" s="10"/>
      <c r="IG432" s="10"/>
      <c r="IH432" s="10"/>
      <c r="II432" s="10"/>
      <c r="IJ432" s="10"/>
      <c r="IK432" s="10"/>
      <c r="IL432" s="10"/>
      <c r="IM432" s="10"/>
      <c r="IN432" s="10"/>
      <c r="IO432" s="10"/>
      <c r="IP432" s="10"/>
      <c r="IQ432" s="10"/>
      <c r="IR432" s="10"/>
      <c r="IS432" s="10"/>
      <c r="IT432" s="10"/>
      <c r="IU432" s="10"/>
      <c r="IV432" s="10"/>
    </row>
    <row r="433" ht="18.75" spans="1:256">
      <c r="A433" s="50"/>
      <c r="B433" s="103"/>
      <c r="C433" s="229" t="s">
        <v>1579</v>
      </c>
      <c r="D433" s="230"/>
      <c r="E433" s="39">
        <v>15</v>
      </c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0"/>
      <c r="GP433" s="10"/>
      <c r="GQ433" s="10"/>
      <c r="GR433" s="10"/>
      <c r="GS433" s="10"/>
      <c r="GT433" s="10"/>
      <c r="GU433" s="10"/>
      <c r="GV433" s="10"/>
      <c r="GW433" s="10"/>
      <c r="GX433" s="10"/>
      <c r="GY433" s="10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/>
      <c r="HM433" s="10"/>
      <c r="HN433" s="10"/>
      <c r="HO433" s="10"/>
      <c r="HP433" s="10"/>
      <c r="HQ433" s="10"/>
      <c r="HR433" s="10"/>
      <c r="HS433" s="10"/>
      <c r="HT433" s="10"/>
      <c r="HU433" s="10"/>
      <c r="HV433" s="10"/>
      <c r="HW433" s="10"/>
      <c r="HX433" s="10"/>
      <c r="HY433" s="10"/>
      <c r="HZ433" s="10"/>
      <c r="IA433" s="10"/>
      <c r="IB433" s="10"/>
      <c r="IC433" s="10"/>
      <c r="ID433" s="10"/>
      <c r="IE433" s="10"/>
      <c r="IF433" s="10"/>
      <c r="IG433" s="10"/>
      <c r="IH433" s="10"/>
      <c r="II433" s="10"/>
      <c r="IJ433" s="10"/>
      <c r="IK433" s="10"/>
      <c r="IL433" s="10"/>
      <c r="IM433" s="10"/>
      <c r="IN433" s="10"/>
      <c r="IO433" s="10"/>
      <c r="IP433" s="10"/>
      <c r="IQ433" s="10"/>
      <c r="IR433" s="10"/>
      <c r="IS433" s="10"/>
      <c r="IT433" s="10"/>
      <c r="IU433" s="10"/>
      <c r="IV433" s="10"/>
    </row>
    <row r="434" ht="44.25" customHeight="1" spans="1:256">
      <c r="A434" s="50"/>
      <c r="B434" s="103"/>
      <c r="C434" s="58" t="s">
        <v>1454</v>
      </c>
      <c r="D434" s="59"/>
      <c r="E434" s="39"/>
      <c r="F434" s="231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0"/>
      <c r="GP434" s="10"/>
      <c r="GQ434" s="10"/>
      <c r="GR434" s="10"/>
      <c r="GS434" s="10"/>
      <c r="GT434" s="10"/>
      <c r="GU434" s="10"/>
      <c r="GV434" s="10"/>
      <c r="GW434" s="10"/>
      <c r="GX434" s="10"/>
      <c r="GY434" s="10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/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0"/>
      <c r="HX434" s="10"/>
      <c r="HY434" s="10"/>
      <c r="HZ434" s="10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/>
      <c r="IL434" s="10"/>
      <c r="IM434" s="10"/>
      <c r="IN434" s="10"/>
      <c r="IO434" s="10"/>
      <c r="IP434" s="10"/>
      <c r="IQ434" s="10"/>
      <c r="IR434" s="10"/>
      <c r="IS434" s="10"/>
      <c r="IT434" s="10"/>
      <c r="IU434" s="10"/>
      <c r="IV434" s="10"/>
    </row>
    <row r="435" ht="23.25" spans="1:256">
      <c r="A435" s="50"/>
      <c r="B435" s="103"/>
      <c r="C435" s="241" t="s">
        <v>1480</v>
      </c>
      <c r="D435" s="233">
        <v>1</v>
      </c>
      <c r="E435" s="234">
        <f>+D435*0.75</f>
        <v>0.75</v>
      </c>
      <c r="F435" s="231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0"/>
      <c r="GP435" s="10"/>
      <c r="GQ435" s="10"/>
      <c r="GR435" s="10"/>
      <c r="GS435" s="10"/>
      <c r="GT435" s="10"/>
      <c r="GU435" s="10"/>
      <c r="GV435" s="10"/>
      <c r="GW435" s="10"/>
      <c r="GX435" s="10"/>
      <c r="GY435" s="10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/>
      <c r="HM435" s="10"/>
      <c r="HN435" s="10"/>
      <c r="HO435" s="10"/>
      <c r="HP435" s="10"/>
      <c r="HQ435" s="10"/>
      <c r="HR435" s="10"/>
      <c r="HS435" s="10"/>
      <c r="HT435" s="10"/>
      <c r="HU435" s="10"/>
      <c r="HV435" s="10"/>
      <c r="HW435" s="10"/>
      <c r="HX435" s="10"/>
      <c r="HY435" s="10"/>
      <c r="HZ435" s="10"/>
      <c r="IA435" s="10"/>
      <c r="IB435" s="10"/>
      <c r="IC435" s="10"/>
      <c r="ID435" s="10"/>
      <c r="IE435" s="10"/>
      <c r="IF435" s="10"/>
      <c r="IG435" s="10"/>
      <c r="IH435" s="10"/>
      <c r="II435" s="10"/>
      <c r="IJ435" s="10"/>
      <c r="IK435" s="10"/>
      <c r="IL435" s="10"/>
      <c r="IM435" s="10"/>
      <c r="IN435" s="10"/>
      <c r="IO435" s="10"/>
      <c r="IP435" s="10"/>
      <c r="IQ435" s="10"/>
      <c r="IR435" s="10"/>
      <c r="IS435" s="10"/>
      <c r="IT435" s="10"/>
      <c r="IU435" s="10"/>
      <c r="IV435" s="10"/>
    </row>
    <row r="436" ht="23.25" spans="1:256">
      <c r="A436" s="50"/>
      <c r="B436" s="103"/>
      <c r="C436" s="241" t="s">
        <v>1481</v>
      </c>
      <c r="D436" s="233">
        <v>1</v>
      </c>
      <c r="E436" s="234">
        <f>+D436*3.75</f>
        <v>3.75</v>
      </c>
      <c r="F436" s="231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0"/>
      <c r="GP436" s="10"/>
      <c r="GQ436" s="10"/>
      <c r="GR436" s="10"/>
      <c r="GS436" s="10"/>
      <c r="GT436" s="10"/>
      <c r="GU436" s="10"/>
      <c r="GV436" s="10"/>
      <c r="GW436" s="10"/>
      <c r="GX436" s="10"/>
      <c r="GY436" s="10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/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0"/>
      <c r="HX436" s="10"/>
      <c r="HY436" s="10"/>
      <c r="HZ436" s="10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/>
      <c r="IL436" s="10"/>
      <c r="IM436" s="10"/>
      <c r="IN436" s="10"/>
      <c r="IO436" s="10"/>
      <c r="IP436" s="10"/>
      <c r="IQ436" s="10"/>
      <c r="IR436" s="10"/>
      <c r="IS436" s="10"/>
      <c r="IT436" s="10"/>
      <c r="IU436" s="10"/>
      <c r="IV436" s="10"/>
    </row>
    <row r="437" ht="24" spans="1:256">
      <c r="A437" s="51"/>
      <c r="B437" s="110"/>
      <c r="C437" s="242" t="s">
        <v>1456</v>
      </c>
      <c r="D437" s="236">
        <v>1</v>
      </c>
      <c r="E437" s="237">
        <f>+D437*0.046875</f>
        <v>0.046875</v>
      </c>
      <c r="F437" s="231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0"/>
      <c r="GP437" s="10"/>
      <c r="GQ437" s="10"/>
      <c r="GR437" s="10"/>
      <c r="GS437" s="10"/>
      <c r="GT437" s="10"/>
      <c r="GU437" s="10"/>
      <c r="GV437" s="10"/>
      <c r="GW437" s="10"/>
      <c r="GX437" s="10"/>
      <c r="GY437" s="10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/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0"/>
      <c r="HX437" s="10"/>
      <c r="HY437" s="10"/>
      <c r="HZ437" s="10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/>
      <c r="IL437" s="10"/>
      <c r="IM437" s="10"/>
      <c r="IN437" s="10"/>
      <c r="IO437" s="10"/>
      <c r="IP437" s="10"/>
      <c r="IQ437" s="10"/>
      <c r="IR437" s="10"/>
      <c r="IS437" s="10"/>
      <c r="IT437" s="10"/>
      <c r="IU437" s="10"/>
      <c r="IV437" s="10"/>
    </row>
    <row r="438" ht="60" customHeight="1" spans="1:256">
      <c r="A438" s="45">
        <v>9570</v>
      </c>
      <c r="B438" s="100" t="s">
        <v>733</v>
      </c>
      <c r="C438" s="197" t="s">
        <v>1580</v>
      </c>
      <c r="D438" s="243"/>
      <c r="E438" s="244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0"/>
      <c r="HX438" s="10"/>
      <c r="HY438" s="10"/>
      <c r="HZ438" s="10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/>
      <c r="IL438" s="10"/>
      <c r="IM438" s="10"/>
      <c r="IN438" s="10"/>
      <c r="IO438" s="10"/>
      <c r="IP438" s="10"/>
      <c r="IQ438" s="10"/>
      <c r="IR438" s="10"/>
      <c r="IS438" s="10"/>
      <c r="IT438" s="10"/>
      <c r="IU438" s="10"/>
      <c r="IV438" s="10"/>
    </row>
    <row r="439" s="3" customFormat="1" ht="56.25" customHeight="1" spans="1:256">
      <c r="A439" s="50"/>
      <c r="B439" s="103"/>
      <c r="C439" s="229" t="s">
        <v>1581</v>
      </c>
      <c r="D439" s="230"/>
      <c r="E439" s="39">
        <v>11.25</v>
      </c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  <c r="GU439" s="10"/>
      <c r="GV439" s="10"/>
      <c r="GW439" s="10"/>
      <c r="GX439" s="10"/>
      <c r="GY439" s="10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/>
      <c r="HM439" s="10"/>
      <c r="HN439" s="10"/>
      <c r="HO439" s="10"/>
      <c r="HP439" s="10"/>
      <c r="HQ439" s="10"/>
      <c r="HR439" s="10"/>
      <c r="HS439" s="10"/>
      <c r="HT439" s="10"/>
      <c r="HU439" s="10"/>
      <c r="HV439" s="10"/>
      <c r="HW439" s="10"/>
      <c r="HX439" s="10"/>
      <c r="HY439" s="10"/>
      <c r="HZ439" s="10"/>
      <c r="IA439" s="10"/>
      <c r="IB439" s="10"/>
      <c r="IC439" s="10"/>
      <c r="ID439" s="10"/>
      <c r="IE439" s="10"/>
      <c r="IF439" s="10"/>
      <c r="IG439" s="10"/>
      <c r="IH439" s="10"/>
      <c r="II439" s="10"/>
      <c r="IJ439" s="10"/>
      <c r="IK439" s="10"/>
      <c r="IL439" s="10"/>
      <c r="IM439" s="10"/>
      <c r="IN439" s="10"/>
      <c r="IO439" s="10"/>
      <c r="IP439" s="10"/>
      <c r="IQ439" s="10"/>
      <c r="IR439" s="10"/>
      <c r="IS439" s="10"/>
      <c r="IT439" s="10"/>
      <c r="IU439" s="10"/>
      <c r="IV439" s="10"/>
    </row>
    <row r="440" ht="18.75" spans="1:256">
      <c r="A440" s="50"/>
      <c r="B440" s="103"/>
      <c r="C440" s="229" t="s">
        <v>1579</v>
      </c>
      <c r="D440" s="230"/>
      <c r="E440" s="39">
        <v>15</v>
      </c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0"/>
      <c r="HX440" s="10"/>
      <c r="HY440" s="10"/>
      <c r="HZ440" s="10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/>
      <c r="IL440" s="10"/>
      <c r="IM440" s="10"/>
      <c r="IN440" s="10"/>
      <c r="IO440" s="10"/>
      <c r="IP440" s="10"/>
      <c r="IQ440" s="10"/>
      <c r="IR440" s="10"/>
      <c r="IS440" s="10"/>
      <c r="IT440" s="10"/>
      <c r="IU440" s="10"/>
      <c r="IV440" s="10"/>
    </row>
    <row r="441" ht="46.5" customHeight="1" spans="1:256">
      <c r="A441" s="50"/>
      <c r="B441" s="103"/>
      <c r="C441" s="58" t="s">
        <v>1454</v>
      </c>
      <c r="D441" s="59"/>
      <c r="E441" s="39"/>
      <c r="F441" s="231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0"/>
      <c r="HX441" s="10"/>
      <c r="HY441" s="10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/>
      <c r="IL441" s="10"/>
      <c r="IM441" s="10"/>
      <c r="IN441" s="10"/>
      <c r="IO441" s="10"/>
      <c r="IP441" s="10"/>
      <c r="IQ441" s="10"/>
      <c r="IR441" s="10"/>
      <c r="IS441" s="10"/>
      <c r="IT441" s="10"/>
      <c r="IU441" s="10"/>
      <c r="IV441" s="10"/>
    </row>
    <row r="442" ht="23.25" spans="1:256">
      <c r="A442" s="50"/>
      <c r="B442" s="103"/>
      <c r="C442" s="241" t="s">
        <v>1480</v>
      </c>
      <c r="D442" s="233">
        <v>1</v>
      </c>
      <c r="E442" s="234">
        <f>+D442*0.75</f>
        <v>0.75</v>
      </c>
      <c r="F442" s="231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  <c r="HB442" s="10"/>
      <c r="HC442" s="10"/>
      <c r="HD442" s="10"/>
      <c r="HE442" s="10"/>
      <c r="HF442" s="10"/>
      <c r="HG442" s="10"/>
      <c r="HH442" s="10"/>
      <c r="HI442" s="10"/>
      <c r="HJ442" s="10"/>
      <c r="HK442" s="10"/>
      <c r="HL442" s="10"/>
      <c r="HM442" s="10"/>
      <c r="HN442" s="10"/>
      <c r="HO442" s="10"/>
      <c r="HP442" s="10"/>
      <c r="HQ442" s="10"/>
      <c r="HR442" s="10"/>
      <c r="HS442" s="10"/>
      <c r="HT442" s="10"/>
      <c r="HU442" s="10"/>
      <c r="HV442" s="10"/>
      <c r="HW442" s="10"/>
      <c r="HX442" s="10"/>
      <c r="HY442" s="10"/>
      <c r="HZ442" s="10"/>
      <c r="IA442" s="10"/>
      <c r="IB442" s="10"/>
      <c r="IC442" s="10"/>
      <c r="ID442" s="10"/>
      <c r="IE442" s="10"/>
      <c r="IF442" s="10"/>
      <c r="IG442" s="10"/>
      <c r="IH442" s="10"/>
      <c r="II442" s="10"/>
      <c r="IJ442" s="10"/>
      <c r="IK442" s="10"/>
      <c r="IL442" s="10"/>
      <c r="IM442" s="10"/>
      <c r="IN442" s="10"/>
      <c r="IO442" s="10"/>
      <c r="IP442" s="10"/>
      <c r="IQ442" s="10"/>
      <c r="IR442" s="10"/>
      <c r="IS442" s="10"/>
      <c r="IT442" s="10"/>
      <c r="IU442" s="10"/>
      <c r="IV442" s="10"/>
    </row>
    <row r="443" ht="23.25" spans="1:256">
      <c r="A443" s="50"/>
      <c r="B443" s="103"/>
      <c r="C443" s="241" t="s">
        <v>1481</v>
      </c>
      <c r="D443" s="233">
        <v>1</v>
      </c>
      <c r="E443" s="234">
        <f>+D443*3.75</f>
        <v>3.75</v>
      </c>
      <c r="F443" s="231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  <c r="HP443" s="10"/>
      <c r="HQ443" s="10"/>
      <c r="HR443" s="10"/>
      <c r="HS443" s="10"/>
      <c r="HT443" s="10"/>
      <c r="HU443" s="10"/>
      <c r="HV443" s="10"/>
      <c r="HW443" s="10"/>
      <c r="HX443" s="10"/>
      <c r="HY443" s="10"/>
      <c r="HZ443" s="10"/>
      <c r="IA443" s="10"/>
      <c r="IB443" s="10"/>
      <c r="IC443" s="10"/>
      <c r="ID443" s="10"/>
      <c r="IE443" s="10"/>
      <c r="IF443" s="10"/>
      <c r="IG443" s="10"/>
      <c r="IH443" s="10"/>
      <c r="II443" s="10"/>
      <c r="IJ443" s="10"/>
      <c r="IK443" s="10"/>
      <c r="IL443" s="10"/>
      <c r="IM443" s="10"/>
      <c r="IN443" s="10"/>
      <c r="IO443" s="10"/>
      <c r="IP443" s="10"/>
      <c r="IQ443" s="10"/>
      <c r="IR443" s="10"/>
      <c r="IS443" s="10"/>
      <c r="IT443" s="10"/>
      <c r="IU443" s="10"/>
      <c r="IV443" s="10"/>
    </row>
    <row r="444" ht="24" spans="1:256">
      <c r="A444" s="51"/>
      <c r="B444" s="110"/>
      <c r="C444" s="242" t="s">
        <v>1456</v>
      </c>
      <c r="D444" s="236">
        <v>1</v>
      </c>
      <c r="E444" s="237">
        <f>+D444*0.046875</f>
        <v>0.046875</v>
      </c>
      <c r="F444" s="231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  <c r="HP444" s="10"/>
      <c r="HQ444" s="10"/>
      <c r="HR444" s="10"/>
      <c r="HS444" s="10"/>
      <c r="HT444" s="10"/>
      <c r="HU444" s="10"/>
      <c r="HV444" s="10"/>
      <c r="HW444" s="10"/>
      <c r="HX444" s="10"/>
      <c r="HY444" s="10"/>
      <c r="HZ444" s="10"/>
      <c r="IA444" s="10"/>
      <c r="IB444" s="10"/>
      <c r="IC444" s="10"/>
      <c r="ID444" s="10"/>
      <c r="IE444" s="10"/>
      <c r="IF444" s="10"/>
      <c r="IG444" s="10"/>
      <c r="IH444" s="10"/>
      <c r="II444" s="10"/>
      <c r="IJ444" s="10"/>
      <c r="IK444" s="10"/>
      <c r="IL444" s="10"/>
      <c r="IM444" s="10"/>
      <c r="IN444" s="10"/>
      <c r="IO444" s="10"/>
      <c r="IP444" s="10"/>
      <c r="IQ444" s="10"/>
      <c r="IR444" s="10"/>
      <c r="IS444" s="10"/>
      <c r="IT444" s="10"/>
      <c r="IU444" s="10"/>
      <c r="IV444" s="10"/>
    </row>
    <row r="445" ht="45" customHeight="1" spans="1:256">
      <c r="A445" s="45">
        <v>9590</v>
      </c>
      <c r="B445" s="53" t="s">
        <v>735</v>
      </c>
      <c r="C445" s="197" t="s">
        <v>1580</v>
      </c>
      <c r="D445" s="243"/>
      <c r="E445" s="244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  <c r="HP445" s="10"/>
      <c r="HQ445" s="10"/>
      <c r="HR445" s="10"/>
      <c r="HS445" s="10"/>
      <c r="HT445" s="10"/>
      <c r="HU445" s="10"/>
      <c r="HV445" s="10"/>
      <c r="HW445" s="10"/>
      <c r="HX445" s="10"/>
      <c r="HY445" s="10"/>
      <c r="HZ445" s="10"/>
      <c r="IA445" s="10"/>
      <c r="IB445" s="10"/>
      <c r="IC445" s="10"/>
      <c r="ID445" s="10"/>
      <c r="IE445" s="10"/>
      <c r="IF445" s="10"/>
      <c r="IG445" s="10"/>
      <c r="IH445" s="10"/>
      <c r="II445" s="10"/>
      <c r="IJ445" s="10"/>
      <c r="IK445" s="10"/>
      <c r="IL445" s="10"/>
      <c r="IM445" s="10"/>
      <c r="IN445" s="10"/>
      <c r="IO445" s="10"/>
      <c r="IP445" s="10"/>
      <c r="IQ445" s="10"/>
      <c r="IR445" s="10"/>
      <c r="IS445" s="10"/>
      <c r="IT445" s="10"/>
      <c r="IU445" s="10"/>
      <c r="IV445" s="10"/>
    </row>
    <row r="446" ht="18.75" spans="1:256">
      <c r="A446" s="50"/>
      <c r="B446" s="57"/>
      <c r="C446" s="229" t="s">
        <v>1580</v>
      </c>
      <c r="D446" s="230"/>
      <c r="E446" s="39">
        <v>11.25</v>
      </c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  <c r="HB446" s="10"/>
      <c r="HC446" s="10"/>
      <c r="HD446" s="10"/>
      <c r="HE446" s="10"/>
      <c r="HF446" s="10"/>
      <c r="HG446" s="10"/>
      <c r="HH446" s="10"/>
      <c r="HI446" s="10"/>
      <c r="HJ446" s="10"/>
      <c r="HK446" s="10"/>
      <c r="HL446" s="10"/>
      <c r="HM446" s="10"/>
      <c r="HN446" s="10"/>
      <c r="HO446" s="10"/>
      <c r="HP446" s="10"/>
      <c r="HQ446" s="10"/>
      <c r="HR446" s="10"/>
      <c r="HS446" s="10"/>
      <c r="HT446" s="10"/>
      <c r="HU446" s="10"/>
      <c r="HV446" s="10"/>
      <c r="HW446" s="10"/>
      <c r="HX446" s="10"/>
      <c r="HY446" s="10"/>
      <c r="HZ446" s="10"/>
      <c r="IA446" s="10"/>
      <c r="IB446" s="10"/>
      <c r="IC446" s="10"/>
      <c r="ID446" s="10"/>
      <c r="IE446" s="10"/>
      <c r="IF446" s="10"/>
      <c r="IG446" s="10"/>
      <c r="IH446" s="10"/>
      <c r="II446" s="10"/>
      <c r="IJ446" s="10"/>
      <c r="IK446" s="10"/>
      <c r="IL446" s="10"/>
      <c r="IM446" s="10"/>
      <c r="IN446" s="10"/>
      <c r="IO446" s="10"/>
      <c r="IP446" s="10"/>
      <c r="IQ446" s="10"/>
      <c r="IR446" s="10"/>
      <c r="IS446" s="10"/>
      <c r="IT446" s="10"/>
      <c r="IU446" s="10"/>
      <c r="IV446" s="10"/>
    </row>
    <row r="447" ht="25.5" customHeight="1" spans="1:256">
      <c r="A447" s="50"/>
      <c r="B447" s="57"/>
      <c r="C447" s="229" t="s">
        <v>1582</v>
      </c>
      <c r="D447" s="230"/>
      <c r="E447" s="39">
        <v>15</v>
      </c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  <c r="HB447" s="10"/>
      <c r="HC447" s="10"/>
      <c r="HD447" s="10"/>
      <c r="HE447" s="10"/>
      <c r="HF447" s="10"/>
      <c r="HG447" s="10"/>
      <c r="HH447" s="10"/>
      <c r="HI447" s="10"/>
      <c r="HJ447" s="10"/>
      <c r="HK447" s="10"/>
      <c r="HL447" s="10"/>
      <c r="HM447" s="10"/>
      <c r="HN447" s="10"/>
      <c r="HO447" s="10"/>
      <c r="HP447" s="10"/>
      <c r="HQ447" s="10"/>
      <c r="HR447" s="10"/>
      <c r="HS447" s="10"/>
      <c r="HT447" s="10"/>
      <c r="HU447" s="10"/>
      <c r="HV447" s="10"/>
      <c r="HW447" s="10"/>
      <c r="HX447" s="10"/>
      <c r="HY447" s="10"/>
      <c r="HZ447" s="10"/>
      <c r="IA447" s="10"/>
      <c r="IB447" s="10"/>
      <c r="IC447" s="10"/>
      <c r="ID447" s="10"/>
      <c r="IE447" s="10"/>
      <c r="IF447" s="10"/>
      <c r="IG447" s="10"/>
      <c r="IH447" s="10"/>
      <c r="II447" s="10"/>
      <c r="IJ447" s="10"/>
      <c r="IK447" s="10"/>
      <c r="IL447" s="10"/>
      <c r="IM447" s="10"/>
      <c r="IN447" s="10"/>
      <c r="IO447" s="10"/>
      <c r="IP447" s="10"/>
      <c r="IQ447" s="10"/>
      <c r="IR447" s="10"/>
      <c r="IS447" s="10"/>
      <c r="IT447" s="10"/>
      <c r="IU447" s="10"/>
      <c r="IV447" s="10"/>
    </row>
    <row r="448" ht="40.5" customHeight="1" spans="1:256">
      <c r="A448" s="50"/>
      <c r="B448" s="57"/>
      <c r="C448" s="58" t="s">
        <v>1454</v>
      </c>
      <c r="D448" s="59"/>
      <c r="E448" s="39"/>
      <c r="F448" s="231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  <c r="HP448" s="10"/>
      <c r="HQ448" s="10"/>
      <c r="HR448" s="10"/>
      <c r="HS448" s="10"/>
      <c r="HT448" s="10"/>
      <c r="HU448" s="10"/>
      <c r="HV448" s="10"/>
      <c r="HW448" s="10"/>
      <c r="HX448" s="10"/>
      <c r="HY448" s="10"/>
      <c r="HZ448" s="10"/>
      <c r="IA448" s="10"/>
      <c r="IB448" s="10"/>
      <c r="IC448" s="10"/>
      <c r="ID448" s="10"/>
      <c r="IE448" s="10"/>
      <c r="IF448" s="10"/>
      <c r="IG448" s="10"/>
      <c r="IH448" s="10"/>
      <c r="II448" s="10"/>
      <c r="IJ448" s="10"/>
      <c r="IK448" s="10"/>
      <c r="IL448" s="10"/>
      <c r="IM448" s="10"/>
      <c r="IN448" s="10"/>
      <c r="IO448" s="10"/>
      <c r="IP448" s="10"/>
      <c r="IQ448" s="10"/>
      <c r="IR448" s="10"/>
      <c r="IS448" s="10"/>
      <c r="IT448" s="10"/>
      <c r="IU448" s="10"/>
      <c r="IV448" s="10"/>
    </row>
    <row r="449" ht="23.25" spans="1:256">
      <c r="A449" s="50"/>
      <c r="B449" s="57"/>
      <c r="C449" s="241" t="s">
        <v>1480</v>
      </c>
      <c r="D449" s="233">
        <v>1</v>
      </c>
      <c r="E449" s="245">
        <f>+D449*0.46875</f>
        <v>0.46875</v>
      </c>
      <c r="F449" s="231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  <c r="HP449" s="10"/>
      <c r="HQ449" s="10"/>
      <c r="HR449" s="10"/>
      <c r="HS449" s="10"/>
      <c r="HT449" s="10"/>
      <c r="HU449" s="10"/>
      <c r="HV449" s="10"/>
      <c r="HW449" s="10"/>
      <c r="HX449" s="10"/>
      <c r="HY449" s="10"/>
      <c r="HZ449" s="10"/>
      <c r="IA449" s="10"/>
      <c r="IB449" s="10"/>
      <c r="IC449" s="10"/>
      <c r="ID449" s="10"/>
      <c r="IE449" s="10"/>
      <c r="IF449" s="10"/>
      <c r="IG449" s="10"/>
      <c r="IH449" s="10"/>
      <c r="II449" s="10"/>
      <c r="IJ449" s="10"/>
      <c r="IK449" s="10"/>
      <c r="IL449" s="10"/>
      <c r="IM449" s="10"/>
      <c r="IN449" s="10"/>
      <c r="IO449" s="10"/>
      <c r="IP449" s="10"/>
      <c r="IQ449" s="10"/>
      <c r="IR449" s="10"/>
      <c r="IS449" s="10"/>
      <c r="IT449" s="10"/>
      <c r="IU449" s="10"/>
      <c r="IV449" s="10"/>
    </row>
    <row r="450" ht="23.25" spans="1:256">
      <c r="A450" s="50"/>
      <c r="B450" s="57"/>
      <c r="C450" s="241" t="s">
        <v>1481</v>
      </c>
      <c r="D450" s="233">
        <v>1</v>
      </c>
      <c r="E450" s="234">
        <f>+D450*3.75</f>
        <v>3.75</v>
      </c>
      <c r="F450" s="231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  <c r="HP450" s="10"/>
      <c r="HQ450" s="10"/>
      <c r="HR450" s="10"/>
      <c r="HS450" s="10"/>
      <c r="HT450" s="10"/>
      <c r="HU450" s="10"/>
      <c r="HV450" s="10"/>
      <c r="HW450" s="10"/>
      <c r="HX450" s="10"/>
      <c r="HY450" s="10"/>
      <c r="HZ450" s="10"/>
      <c r="IA450" s="10"/>
      <c r="IB450" s="10"/>
      <c r="IC450" s="10"/>
      <c r="ID450" s="10"/>
      <c r="IE450" s="10"/>
      <c r="IF450" s="10"/>
      <c r="IG450" s="10"/>
      <c r="IH450" s="10"/>
      <c r="II450" s="10"/>
      <c r="IJ450" s="10"/>
      <c r="IK450" s="10"/>
      <c r="IL450" s="10"/>
      <c r="IM450" s="10"/>
      <c r="IN450" s="10"/>
      <c r="IO450" s="10"/>
      <c r="IP450" s="10"/>
      <c r="IQ450" s="10"/>
      <c r="IR450" s="10"/>
      <c r="IS450" s="10"/>
      <c r="IT450" s="10"/>
      <c r="IU450" s="10"/>
      <c r="IV450" s="10"/>
    </row>
    <row r="451" ht="24" spans="1:256">
      <c r="A451" s="51"/>
      <c r="B451" s="61"/>
      <c r="C451" s="242" t="s">
        <v>1456</v>
      </c>
      <c r="D451" s="236">
        <v>1</v>
      </c>
      <c r="E451" s="237">
        <f>+D451*0.046875</f>
        <v>0.046875</v>
      </c>
      <c r="F451" s="231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  <c r="HP451" s="10"/>
      <c r="HQ451" s="10"/>
      <c r="HR451" s="10"/>
      <c r="HS451" s="10"/>
      <c r="HT451" s="10"/>
      <c r="HU451" s="10"/>
      <c r="HV451" s="10"/>
      <c r="HW451" s="10"/>
      <c r="HX451" s="10"/>
      <c r="HY451" s="10"/>
      <c r="HZ451" s="10"/>
      <c r="IA451" s="10"/>
      <c r="IB451" s="10"/>
      <c r="IC451" s="10"/>
      <c r="ID451" s="10"/>
      <c r="IE451" s="10"/>
      <c r="IF451" s="10"/>
      <c r="IG451" s="10"/>
      <c r="IH451" s="10"/>
      <c r="II451" s="10"/>
      <c r="IJ451" s="10"/>
      <c r="IK451" s="10"/>
      <c r="IL451" s="10"/>
      <c r="IM451" s="10"/>
      <c r="IN451" s="10"/>
      <c r="IO451" s="10"/>
      <c r="IP451" s="10"/>
      <c r="IQ451" s="10"/>
      <c r="IR451" s="10"/>
      <c r="IS451" s="10"/>
      <c r="IT451" s="10"/>
      <c r="IU451" s="10"/>
      <c r="IV451" s="10"/>
    </row>
    <row r="452" ht="61.5" customHeight="1" spans="1:256">
      <c r="A452" s="45">
        <v>9610</v>
      </c>
      <c r="B452" s="53" t="s">
        <v>737</v>
      </c>
      <c r="C452" s="197" t="s">
        <v>1580</v>
      </c>
      <c r="D452" s="243"/>
      <c r="E452" s="244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  <c r="HP452" s="10"/>
      <c r="HQ452" s="10"/>
      <c r="HR452" s="10"/>
      <c r="HS452" s="10"/>
      <c r="HT452" s="10"/>
      <c r="HU452" s="10"/>
      <c r="HV452" s="10"/>
      <c r="HW452" s="10"/>
      <c r="HX452" s="10"/>
      <c r="HY452" s="10"/>
      <c r="HZ452" s="10"/>
      <c r="IA452" s="10"/>
      <c r="IB452" s="10"/>
      <c r="IC452" s="10"/>
      <c r="ID452" s="10"/>
      <c r="IE452" s="10"/>
      <c r="IF452" s="10"/>
      <c r="IG452" s="10"/>
      <c r="IH452" s="10"/>
      <c r="II452" s="10"/>
      <c r="IJ452" s="10"/>
      <c r="IK452" s="10"/>
      <c r="IL452" s="10"/>
      <c r="IM452" s="10"/>
      <c r="IN452" s="10"/>
      <c r="IO452" s="10"/>
      <c r="IP452" s="10"/>
      <c r="IQ452" s="10"/>
      <c r="IR452" s="10"/>
      <c r="IS452" s="10"/>
      <c r="IT452" s="10"/>
      <c r="IU452" s="10"/>
      <c r="IV452" s="10"/>
    </row>
    <row r="453" s="3" customFormat="1" ht="48.75" customHeight="1" spans="1:256">
      <c r="A453" s="50"/>
      <c r="B453" s="57"/>
      <c r="C453" s="246" t="s">
        <v>1583</v>
      </c>
      <c r="D453" s="247"/>
      <c r="E453" s="39">
        <v>11.25</v>
      </c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  <c r="HR453" s="10"/>
      <c r="HS453" s="10"/>
      <c r="HT453" s="10"/>
      <c r="HU453" s="10"/>
      <c r="HV453" s="10"/>
      <c r="HW453" s="10"/>
      <c r="HX453" s="10"/>
      <c r="HY453" s="10"/>
      <c r="HZ453" s="10"/>
      <c r="IA453" s="10"/>
      <c r="IB453" s="10"/>
      <c r="IC453" s="10"/>
      <c r="ID453" s="10"/>
      <c r="IE453" s="10"/>
      <c r="IF453" s="10"/>
      <c r="IG453" s="10"/>
      <c r="IH453" s="10"/>
      <c r="II453" s="10"/>
      <c r="IJ453" s="10"/>
      <c r="IK453" s="10"/>
      <c r="IL453" s="10"/>
      <c r="IM453" s="10"/>
      <c r="IN453" s="10"/>
      <c r="IO453" s="10"/>
      <c r="IP453" s="10"/>
      <c r="IQ453" s="10"/>
      <c r="IR453" s="10"/>
      <c r="IS453" s="10"/>
      <c r="IT453" s="10"/>
      <c r="IU453" s="10"/>
      <c r="IV453" s="10"/>
    </row>
    <row r="454" ht="23.25" customHeight="1" spans="1:256">
      <c r="A454" s="50"/>
      <c r="B454" s="57"/>
      <c r="C454" s="229" t="s">
        <v>1584</v>
      </c>
      <c r="D454" s="230"/>
      <c r="E454" s="39">
        <v>15</v>
      </c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  <c r="HP454" s="10"/>
      <c r="HQ454" s="10"/>
      <c r="HR454" s="10"/>
      <c r="HS454" s="10"/>
      <c r="HT454" s="10"/>
      <c r="HU454" s="10"/>
      <c r="HV454" s="10"/>
      <c r="HW454" s="10"/>
      <c r="HX454" s="10"/>
      <c r="HY454" s="10"/>
      <c r="HZ454" s="10"/>
      <c r="IA454" s="10"/>
      <c r="IB454" s="10"/>
      <c r="IC454" s="10"/>
      <c r="ID454" s="10"/>
      <c r="IE454" s="10"/>
      <c r="IF454" s="10"/>
      <c r="IG454" s="10"/>
      <c r="IH454" s="10"/>
      <c r="II454" s="10"/>
      <c r="IJ454" s="10"/>
      <c r="IK454" s="10"/>
      <c r="IL454" s="10"/>
      <c r="IM454" s="10"/>
      <c r="IN454" s="10"/>
      <c r="IO454" s="10"/>
      <c r="IP454" s="10"/>
      <c r="IQ454" s="10"/>
      <c r="IR454" s="10"/>
      <c r="IS454" s="10"/>
      <c r="IT454" s="10"/>
      <c r="IU454" s="10"/>
      <c r="IV454" s="10"/>
    </row>
    <row r="455" ht="45.75" customHeight="1" spans="1:256">
      <c r="A455" s="50"/>
      <c r="B455" s="57"/>
      <c r="C455" s="58" t="s">
        <v>1454</v>
      </c>
      <c r="D455" s="59"/>
      <c r="E455" s="39"/>
      <c r="F455" s="231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  <c r="HB455" s="10"/>
      <c r="HC455" s="10"/>
      <c r="HD455" s="10"/>
      <c r="HE455" s="10"/>
      <c r="HF455" s="10"/>
      <c r="HG455" s="10"/>
      <c r="HH455" s="10"/>
      <c r="HI455" s="10"/>
      <c r="HJ455" s="10"/>
      <c r="HK455" s="10"/>
      <c r="HL455" s="10"/>
      <c r="HM455" s="10"/>
      <c r="HN455" s="10"/>
      <c r="HO455" s="10"/>
      <c r="HP455" s="10"/>
      <c r="HQ455" s="10"/>
      <c r="HR455" s="10"/>
      <c r="HS455" s="10"/>
      <c r="HT455" s="10"/>
      <c r="HU455" s="10"/>
      <c r="HV455" s="10"/>
      <c r="HW455" s="10"/>
      <c r="HX455" s="10"/>
      <c r="HY455" s="10"/>
      <c r="HZ455" s="10"/>
      <c r="IA455" s="10"/>
      <c r="IB455" s="10"/>
      <c r="IC455" s="10"/>
      <c r="ID455" s="10"/>
      <c r="IE455" s="10"/>
      <c r="IF455" s="10"/>
      <c r="IG455" s="10"/>
      <c r="IH455" s="10"/>
      <c r="II455" s="10"/>
      <c r="IJ455" s="10"/>
      <c r="IK455" s="10"/>
      <c r="IL455" s="10"/>
      <c r="IM455" s="10"/>
      <c r="IN455" s="10"/>
      <c r="IO455" s="10"/>
      <c r="IP455" s="10"/>
      <c r="IQ455" s="10"/>
      <c r="IR455" s="10"/>
      <c r="IS455" s="10"/>
      <c r="IT455" s="10"/>
      <c r="IU455" s="10"/>
      <c r="IV455" s="10"/>
    </row>
    <row r="456" ht="23.25" spans="1:256">
      <c r="A456" s="50"/>
      <c r="B456" s="57"/>
      <c r="C456" s="241" t="s">
        <v>1480</v>
      </c>
      <c r="D456" s="233">
        <v>1</v>
      </c>
      <c r="E456" s="248">
        <f>+D456*0.375</f>
        <v>0.375</v>
      </c>
      <c r="F456" s="231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  <c r="HB456" s="10"/>
      <c r="HC456" s="10"/>
      <c r="HD456" s="10"/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  <c r="HP456" s="10"/>
      <c r="HQ456" s="10"/>
      <c r="HR456" s="10"/>
      <c r="HS456" s="10"/>
      <c r="HT456" s="10"/>
      <c r="HU456" s="10"/>
      <c r="HV456" s="10"/>
      <c r="HW456" s="10"/>
      <c r="HX456" s="10"/>
      <c r="HY456" s="10"/>
      <c r="HZ456" s="10"/>
      <c r="IA456" s="10"/>
      <c r="IB456" s="10"/>
      <c r="IC456" s="10"/>
      <c r="ID456" s="10"/>
      <c r="IE456" s="10"/>
      <c r="IF456" s="10"/>
      <c r="IG456" s="10"/>
      <c r="IH456" s="10"/>
      <c r="II456" s="10"/>
      <c r="IJ456" s="10"/>
      <c r="IK456" s="10"/>
      <c r="IL456" s="10"/>
      <c r="IM456" s="10"/>
      <c r="IN456" s="10"/>
      <c r="IO456" s="10"/>
      <c r="IP456" s="10"/>
      <c r="IQ456" s="10"/>
      <c r="IR456" s="10"/>
      <c r="IS456" s="10"/>
      <c r="IT456" s="10"/>
      <c r="IU456" s="10"/>
      <c r="IV456" s="10"/>
    </row>
    <row r="457" ht="23.25" spans="1:256">
      <c r="A457" s="50"/>
      <c r="B457" s="57"/>
      <c r="C457" s="241" t="s">
        <v>1481</v>
      </c>
      <c r="D457" s="233">
        <v>1</v>
      </c>
      <c r="E457" s="234">
        <f>+D457*3.75</f>
        <v>3.75</v>
      </c>
      <c r="F457" s="231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  <c r="GU457" s="10"/>
      <c r="GV457" s="10"/>
      <c r="GW457" s="10"/>
      <c r="GX457" s="10"/>
      <c r="GY457" s="10"/>
      <c r="GZ457" s="10"/>
      <c r="HA457" s="10"/>
      <c r="HB457" s="10"/>
      <c r="HC457" s="10"/>
      <c r="HD457" s="10"/>
      <c r="HE457" s="10"/>
      <c r="HF457" s="10"/>
      <c r="HG457" s="10"/>
      <c r="HH457" s="10"/>
      <c r="HI457" s="10"/>
      <c r="HJ457" s="10"/>
      <c r="HK457" s="10"/>
      <c r="HL457" s="10"/>
      <c r="HM457" s="10"/>
      <c r="HN457" s="10"/>
      <c r="HO457" s="10"/>
      <c r="HP457" s="10"/>
      <c r="HQ457" s="10"/>
      <c r="HR457" s="10"/>
      <c r="HS457" s="10"/>
      <c r="HT457" s="10"/>
      <c r="HU457" s="10"/>
      <c r="HV457" s="10"/>
      <c r="HW457" s="10"/>
      <c r="HX457" s="10"/>
      <c r="HY457" s="10"/>
      <c r="HZ457" s="10"/>
      <c r="IA457" s="10"/>
      <c r="IB457" s="10"/>
      <c r="IC457" s="10"/>
      <c r="ID457" s="10"/>
      <c r="IE457" s="10"/>
      <c r="IF457" s="10"/>
      <c r="IG457" s="10"/>
      <c r="IH457" s="10"/>
      <c r="II457" s="10"/>
      <c r="IJ457" s="10"/>
      <c r="IK457" s="10"/>
      <c r="IL457" s="10"/>
      <c r="IM457" s="10"/>
      <c r="IN457" s="10"/>
      <c r="IO457" s="10"/>
      <c r="IP457" s="10"/>
      <c r="IQ457" s="10"/>
      <c r="IR457" s="10"/>
      <c r="IS457" s="10"/>
      <c r="IT457" s="10"/>
      <c r="IU457" s="10"/>
      <c r="IV457" s="10"/>
    </row>
    <row r="458" ht="24" spans="1:256">
      <c r="A458" s="51"/>
      <c r="B458" s="61"/>
      <c r="C458" s="249" t="s">
        <v>1456</v>
      </c>
      <c r="D458" s="250">
        <v>1</v>
      </c>
      <c r="E458" s="251">
        <f>+D458*0.046875</f>
        <v>0.046875</v>
      </c>
      <c r="F458" s="231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  <c r="GU458" s="10"/>
      <c r="GV458" s="10"/>
      <c r="GW458" s="10"/>
      <c r="GX458" s="10"/>
      <c r="GY458" s="10"/>
      <c r="GZ458" s="10"/>
      <c r="HA458" s="10"/>
      <c r="HB458" s="10"/>
      <c r="HC458" s="10"/>
      <c r="HD458" s="10"/>
      <c r="HE458" s="10"/>
      <c r="HF458" s="10"/>
      <c r="HG458" s="10"/>
      <c r="HH458" s="10"/>
      <c r="HI458" s="10"/>
      <c r="HJ458" s="10"/>
      <c r="HK458" s="10"/>
      <c r="HL458" s="10"/>
      <c r="HM458" s="10"/>
      <c r="HN458" s="10"/>
      <c r="HO458" s="10"/>
      <c r="HP458" s="10"/>
      <c r="HQ458" s="10"/>
      <c r="HR458" s="10"/>
      <c r="HS458" s="10"/>
      <c r="HT458" s="10"/>
      <c r="HU458" s="10"/>
      <c r="HV458" s="10"/>
      <c r="HW458" s="10"/>
      <c r="HX458" s="10"/>
      <c r="HY458" s="10"/>
      <c r="HZ458" s="10"/>
      <c r="IA458" s="10"/>
      <c r="IB458" s="10"/>
      <c r="IC458" s="10"/>
      <c r="ID458" s="10"/>
      <c r="IE458" s="10"/>
      <c r="IF458" s="10"/>
      <c r="IG458" s="10"/>
      <c r="IH458" s="10"/>
      <c r="II458" s="10"/>
      <c r="IJ458" s="10"/>
      <c r="IK458" s="10"/>
      <c r="IL458" s="10"/>
      <c r="IM458" s="10"/>
      <c r="IN458" s="10"/>
      <c r="IO458" s="10"/>
      <c r="IP458" s="10"/>
      <c r="IQ458" s="10"/>
      <c r="IR458" s="10"/>
      <c r="IS458" s="10"/>
      <c r="IT458" s="10"/>
      <c r="IU458" s="10"/>
      <c r="IV458" s="10"/>
    </row>
    <row r="459" ht="63" customHeight="1" spans="1:256">
      <c r="A459" s="45">
        <v>9620</v>
      </c>
      <c r="B459" s="53" t="s">
        <v>739</v>
      </c>
      <c r="C459" s="252" t="s">
        <v>1580</v>
      </c>
      <c r="D459" s="253"/>
      <c r="E459" s="254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  <c r="HB459" s="10"/>
      <c r="HC459" s="10"/>
      <c r="HD459" s="10"/>
      <c r="HE459" s="10"/>
      <c r="HF459" s="10"/>
      <c r="HG459" s="10"/>
      <c r="HH459" s="10"/>
      <c r="HI459" s="10"/>
      <c r="HJ459" s="10"/>
      <c r="HK459" s="10"/>
      <c r="HL459" s="10"/>
      <c r="HM459" s="10"/>
      <c r="HN459" s="10"/>
      <c r="HO459" s="10"/>
      <c r="HP459" s="10"/>
      <c r="HQ459" s="10"/>
      <c r="HR459" s="10"/>
      <c r="HS459" s="10"/>
      <c r="HT459" s="10"/>
      <c r="HU459" s="10"/>
      <c r="HV459" s="10"/>
      <c r="HW459" s="10"/>
      <c r="HX459" s="10"/>
      <c r="HY459" s="10"/>
      <c r="HZ459" s="10"/>
      <c r="IA459" s="10"/>
      <c r="IB459" s="10"/>
      <c r="IC459" s="10"/>
      <c r="ID459" s="10"/>
      <c r="IE459" s="10"/>
      <c r="IF459" s="10"/>
      <c r="IG459" s="10"/>
      <c r="IH459" s="10"/>
      <c r="II459" s="10"/>
      <c r="IJ459" s="10"/>
      <c r="IK459" s="10"/>
      <c r="IL459" s="10"/>
      <c r="IM459" s="10"/>
      <c r="IN459" s="10"/>
      <c r="IO459" s="10"/>
      <c r="IP459" s="10"/>
      <c r="IQ459" s="10"/>
      <c r="IR459" s="10"/>
      <c r="IS459" s="10"/>
      <c r="IT459" s="10"/>
      <c r="IU459" s="10"/>
      <c r="IV459" s="10"/>
    </row>
    <row r="460" ht="18.75" spans="1:256">
      <c r="A460" s="50"/>
      <c r="B460" s="57"/>
      <c r="C460" s="229" t="s">
        <v>1580</v>
      </c>
      <c r="D460" s="230"/>
      <c r="E460" s="39">
        <v>11.25</v>
      </c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  <c r="GK460" s="10"/>
      <c r="GL460" s="10"/>
      <c r="GM460" s="10"/>
      <c r="GN460" s="10"/>
      <c r="GO460" s="10"/>
      <c r="GP460" s="10"/>
      <c r="GQ460" s="10"/>
      <c r="GR460" s="10"/>
      <c r="GS460" s="10"/>
      <c r="GT460" s="10"/>
      <c r="GU460" s="10"/>
      <c r="GV460" s="10"/>
      <c r="GW460" s="10"/>
      <c r="GX460" s="10"/>
      <c r="GY460" s="10"/>
      <c r="GZ460" s="10"/>
      <c r="HA460" s="10"/>
      <c r="HB460" s="10"/>
      <c r="HC460" s="10"/>
      <c r="HD460" s="10"/>
      <c r="HE460" s="10"/>
      <c r="HF460" s="10"/>
      <c r="HG460" s="10"/>
      <c r="HH460" s="10"/>
      <c r="HI460" s="10"/>
      <c r="HJ460" s="10"/>
      <c r="HK460" s="10"/>
      <c r="HL460" s="10"/>
      <c r="HM460" s="10"/>
      <c r="HN460" s="10"/>
      <c r="HO460" s="10"/>
      <c r="HP460" s="10"/>
      <c r="HQ460" s="10"/>
      <c r="HR460" s="10"/>
      <c r="HS460" s="10"/>
      <c r="HT460" s="10"/>
      <c r="HU460" s="10"/>
      <c r="HV460" s="10"/>
      <c r="HW460" s="10"/>
      <c r="HX460" s="10"/>
      <c r="HY460" s="10"/>
      <c r="HZ460" s="10"/>
      <c r="IA460" s="10"/>
      <c r="IB460" s="10"/>
      <c r="IC460" s="10"/>
      <c r="ID460" s="10"/>
      <c r="IE460" s="10"/>
      <c r="IF460" s="10"/>
      <c r="IG460" s="10"/>
      <c r="IH460" s="10"/>
      <c r="II460" s="10"/>
      <c r="IJ460" s="10"/>
      <c r="IK460" s="10"/>
      <c r="IL460" s="10"/>
      <c r="IM460" s="10"/>
      <c r="IN460" s="10"/>
      <c r="IO460" s="10"/>
      <c r="IP460" s="10"/>
      <c r="IQ460" s="10"/>
      <c r="IR460" s="10"/>
      <c r="IS460" s="10"/>
      <c r="IT460" s="10"/>
      <c r="IU460" s="10"/>
      <c r="IV460" s="10"/>
    </row>
    <row r="461" ht="31.5" customHeight="1" spans="1:256">
      <c r="A461" s="50"/>
      <c r="B461" s="57"/>
      <c r="C461" s="229" t="s">
        <v>1585</v>
      </c>
      <c r="D461" s="230"/>
      <c r="E461" s="39">
        <v>15</v>
      </c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  <c r="HB461" s="10"/>
      <c r="HC461" s="10"/>
      <c r="HD461" s="10"/>
      <c r="HE461" s="10"/>
      <c r="HF461" s="10"/>
      <c r="HG461" s="10"/>
      <c r="HH461" s="10"/>
      <c r="HI461" s="10"/>
      <c r="HJ461" s="10"/>
      <c r="HK461" s="10"/>
      <c r="HL461" s="10"/>
      <c r="HM461" s="10"/>
      <c r="HN461" s="10"/>
      <c r="HO461" s="10"/>
      <c r="HP461" s="10"/>
      <c r="HQ461" s="10"/>
      <c r="HR461" s="10"/>
      <c r="HS461" s="10"/>
      <c r="HT461" s="10"/>
      <c r="HU461" s="10"/>
      <c r="HV461" s="10"/>
      <c r="HW461" s="10"/>
      <c r="HX461" s="10"/>
      <c r="HY461" s="10"/>
      <c r="HZ461" s="10"/>
      <c r="IA461" s="10"/>
      <c r="IB461" s="10"/>
      <c r="IC461" s="10"/>
      <c r="ID461" s="10"/>
      <c r="IE461" s="10"/>
      <c r="IF461" s="10"/>
      <c r="IG461" s="10"/>
      <c r="IH461" s="10"/>
      <c r="II461" s="10"/>
      <c r="IJ461" s="10"/>
      <c r="IK461" s="10"/>
      <c r="IL461" s="10"/>
      <c r="IM461" s="10"/>
      <c r="IN461" s="10"/>
      <c r="IO461" s="10"/>
      <c r="IP461" s="10"/>
      <c r="IQ461" s="10"/>
      <c r="IR461" s="10"/>
      <c r="IS461" s="10"/>
      <c r="IT461" s="10"/>
      <c r="IU461" s="10"/>
      <c r="IV461" s="10"/>
    </row>
    <row r="462" ht="49.5" customHeight="1" spans="1:256">
      <c r="A462" s="50"/>
      <c r="B462" s="57"/>
      <c r="C462" s="58" t="s">
        <v>1454</v>
      </c>
      <c r="D462" s="59"/>
      <c r="E462" s="39"/>
      <c r="F462" s="231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10"/>
      <c r="FO462" s="10"/>
      <c r="FP462" s="10"/>
      <c r="FQ462" s="10"/>
      <c r="FR462" s="10"/>
      <c r="FS462" s="10"/>
      <c r="FT462" s="10"/>
      <c r="FU462" s="10"/>
      <c r="FV462" s="10"/>
      <c r="FW462" s="10"/>
      <c r="FX462" s="10"/>
      <c r="FY462" s="10"/>
      <c r="FZ462" s="10"/>
      <c r="GA462" s="10"/>
      <c r="GB462" s="10"/>
      <c r="GC462" s="10"/>
      <c r="GD462" s="10"/>
      <c r="GE462" s="10"/>
      <c r="GF462" s="10"/>
      <c r="GG462" s="10"/>
      <c r="GH462" s="10"/>
      <c r="GI462" s="10"/>
      <c r="GJ462" s="10"/>
      <c r="GK462" s="10"/>
      <c r="GL462" s="10"/>
      <c r="GM462" s="10"/>
      <c r="GN462" s="10"/>
      <c r="GO462" s="10"/>
      <c r="GP462" s="10"/>
      <c r="GQ462" s="10"/>
      <c r="GR462" s="10"/>
      <c r="GS462" s="10"/>
      <c r="GT462" s="10"/>
      <c r="GU462" s="10"/>
      <c r="GV462" s="10"/>
      <c r="GW462" s="10"/>
      <c r="GX462" s="10"/>
      <c r="GY462" s="10"/>
      <c r="GZ462" s="10"/>
      <c r="HA462" s="10"/>
      <c r="HB462" s="10"/>
      <c r="HC462" s="10"/>
      <c r="HD462" s="10"/>
      <c r="HE462" s="10"/>
      <c r="HF462" s="10"/>
      <c r="HG462" s="10"/>
      <c r="HH462" s="10"/>
      <c r="HI462" s="10"/>
      <c r="HJ462" s="10"/>
      <c r="HK462" s="10"/>
      <c r="HL462" s="10"/>
      <c r="HM462" s="10"/>
      <c r="HN462" s="10"/>
      <c r="HO462" s="10"/>
      <c r="HP462" s="10"/>
      <c r="HQ462" s="10"/>
      <c r="HR462" s="10"/>
      <c r="HS462" s="10"/>
      <c r="HT462" s="10"/>
      <c r="HU462" s="10"/>
      <c r="HV462" s="10"/>
      <c r="HW462" s="10"/>
      <c r="HX462" s="10"/>
      <c r="HY462" s="10"/>
      <c r="HZ462" s="10"/>
      <c r="IA462" s="10"/>
      <c r="IB462" s="10"/>
      <c r="IC462" s="10"/>
      <c r="ID462" s="10"/>
      <c r="IE462" s="10"/>
      <c r="IF462" s="10"/>
      <c r="IG462" s="10"/>
      <c r="IH462" s="10"/>
      <c r="II462" s="10"/>
      <c r="IJ462" s="10"/>
      <c r="IK462" s="10"/>
      <c r="IL462" s="10"/>
      <c r="IM462" s="10"/>
      <c r="IN462" s="10"/>
      <c r="IO462" s="10"/>
      <c r="IP462" s="10"/>
      <c r="IQ462" s="10"/>
      <c r="IR462" s="10"/>
      <c r="IS462" s="10"/>
      <c r="IT462" s="10"/>
      <c r="IU462" s="10"/>
      <c r="IV462" s="10"/>
    </row>
    <row r="463" ht="23.25" spans="1:256">
      <c r="A463" s="50"/>
      <c r="B463" s="57"/>
      <c r="C463" s="241" t="s">
        <v>1480</v>
      </c>
      <c r="D463" s="233">
        <v>1</v>
      </c>
      <c r="E463" s="245">
        <f>+D463*0.3125</f>
        <v>0.3125</v>
      </c>
      <c r="F463" s="231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  <c r="FH463" s="10"/>
      <c r="FI463" s="10"/>
      <c r="FJ463" s="10"/>
      <c r="FK463" s="10"/>
      <c r="FL463" s="10"/>
      <c r="FM463" s="10"/>
      <c r="FN463" s="10"/>
      <c r="FO463" s="10"/>
      <c r="FP463" s="10"/>
      <c r="FQ463" s="10"/>
      <c r="FR463" s="10"/>
      <c r="FS463" s="10"/>
      <c r="FT463" s="10"/>
      <c r="FU463" s="10"/>
      <c r="FV463" s="10"/>
      <c r="FW463" s="10"/>
      <c r="FX463" s="10"/>
      <c r="FY463" s="10"/>
      <c r="FZ463" s="10"/>
      <c r="GA463" s="10"/>
      <c r="GB463" s="10"/>
      <c r="GC463" s="10"/>
      <c r="GD463" s="10"/>
      <c r="GE463" s="10"/>
      <c r="GF463" s="10"/>
      <c r="GG463" s="10"/>
      <c r="GH463" s="10"/>
      <c r="GI463" s="10"/>
      <c r="GJ463" s="10"/>
      <c r="GK463" s="10"/>
      <c r="GL463" s="10"/>
      <c r="GM463" s="10"/>
      <c r="GN463" s="10"/>
      <c r="GO463" s="10"/>
      <c r="GP463" s="10"/>
      <c r="GQ463" s="10"/>
      <c r="GR463" s="10"/>
      <c r="GS463" s="10"/>
      <c r="GT463" s="10"/>
      <c r="GU463" s="10"/>
      <c r="GV463" s="10"/>
      <c r="GW463" s="10"/>
      <c r="GX463" s="10"/>
      <c r="GY463" s="10"/>
      <c r="GZ463" s="10"/>
      <c r="HA463" s="10"/>
      <c r="HB463" s="10"/>
      <c r="HC463" s="10"/>
      <c r="HD463" s="10"/>
      <c r="HE463" s="10"/>
      <c r="HF463" s="10"/>
      <c r="HG463" s="10"/>
      <c r="HH463" s="10"/>
      <c r="HI463" s="10"/>
      <c r="HJ463" s="10"/>
      <c r="HK463" s="10"/>
      <c r="HL463" s="10"/>
      <c r="HM463" s="10"/>
      <c r="HN463" s="10"/>
      <c r="HO463" s="10"/>
      <c r="HP463" s="10"/>
      <c r="HQ463" s="10"/>
      <c r="HR463" s="10"/>
      <c r="HS463" s="10"/>
      <c r="HT463" s="10"/>
      <c r="HU463" s="10"/>
      <c r="HV463" s="10"/>
      <c r="HW463" s="10"/>
      <c r="HX463" s="10"/>
      <c r="HY463" s="10"/>
      <c r="HZ463" s="10"/>
      <c r="IA463" s="10"/>
      <c r="IB463" s="10"/>
      <c r="IC463" s="10"/>
      <c r="ID463" s="10"/>
      <c r="IE463" s="10"/>
      <c r="IF463" s="10"/>
      <c r="IG463" s="10"/>
      <c r="IH463" s="10"/>
      <c r="II463" s="10"/>
      <c r="IJ463" s="10"/>
      <c r="IK463" s="10"/>
      <c r="IL463" s="10"/>
      <c r="IM463" s="10"/>
      <c r="IN463" s="10"/>
      <c r="IO463" s="10"/>
      <c r="IP463" s="10"/>
      <c r="IQ463" s="10"/>
      <c r="IR463" s="10"/>
      <c r="IS463" s="10"/>
      <c r="IT463" s="10"/>
      <c r="IU463" s="10"/>
      <c r="IV463" s="10"/>
    </row>
    <row r="464" ht="23.25" spans="1:256">
      <c r="A464" s="50"/>
      <c r="B464" s="57"/>
      <c r="C464" s="241" t="s">
        <v>1481</v>
      </c>
      <c r="D464" s="233">
        <v>1</v>
      </c>
      <c r="E464" s="234">
        <f>+D464*3.75</f>
        <v>3.75</v>
      </c>
      <c r="F464" s="231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0"/>
      <c r="FZ464" s="10"/>
      <c r="GA464" s="10"/>
      <c r="GB464" s="10"/>
      <c r="GC464" s="10"/>
      <c r="GD464" s="10"/>
      <c r="GE464" s="10"/>
      <c r="GF464" s="10"/>
      <c r="GG464" s="10"/>
      <c r="GH464" s="10"/>
      <c r="GI464" s="10"/>
      <c r="GJ464" s="10"/>
      <c r="GK464" s="10"/>
      <c r="GL464" s="10"/>
      <c r="GM464" s="10"/>
      <c r="GN464" s="10"/>
      <c r="GO464" s="10"/>
      <c r="GP464" s="10"/>
      <c r="GQ464" s="10"/>
      <c r="GR464" s="10"/>
      <c r="GS464" s="10"/>
      <c r="GT464" s="10"/>
      <c r="GU464" s="10"/>
      <c r="GV464" s="10"/>
      <c r="GW464" s="10"/>
      <c r="GX464" s="10"/>
      <c r="GY464" s="10"/>
      <c r="GZ464" s="10"/>
      <c r="HA464" s="10"/>
      <c r="HB464" s="10"/>
      <c r="HC464" s="10"/>
      <c r="HD464" s="10"/>
      <c r="HE464" s="10"/>
      <c r="HF464" s="10"/>
      <c r="HG464" s="10"/>
      <c r="HH464" s="10"/>
      <c r="HI464" s="10"/>
      <c r="HJ464" s="10"/>
      <c r="HK464" s="10"/>
      <c r="HL464" s="10"/>
      <c r="HM464" s="10"/>
      <c r="HN464" s="10"/>
      <c r="HO464" s="10"/>
      <c r="HP464" s="10"/>
      <c r="HQ464" s="10"/>
      <c r="HR464" s="10"/>
      <c r="HS464" s="10"/>
      <c r="HT464" s="10"/>
      <c r="HU464" s="10"/>
      <c r="HV464" s="10"/>
      <c r="HW464" s="10"/>
      <c r="HX464" s="10"/>
      <c r="HY464" s="10"/>
      <c r="HZ464" s="10"/>
      <c r="IA464" s="10"/>
      <c r="IB464" s="10"/>
      <c r="IC464" s="10"/>
      <c r="ID464" s="10"/>
      <c r="IE464" s="10"/>
      <c r="IF464" s="10"/>
      <c r="IG464" s="10"/>
      <c r="IH464" s="10"/>
      <c r="II464" s="10"/>
      <c r="IJ464" s="10"/>
      <c r="IK464" s="10"/>
      <c r="IL464" s="10"/>
      <c r="IM464" s="10"/>
      <c r="IN464" s="10"/>
      <c r="IO464" s="10"/>
      <c r="IP464" s="10"/>
      <c r="IQ464" s="10"/>
      <c r="IR464" s="10"/>
      <c r="IS464" s="10"/>
      <c r="IT464" s="10"/>
      <c r="IU464" s="10"/>
      <c r="IV464" s="10"/>
    </row>
    <row r="465" ht="24" spans="1:256">
      <c r="A465" s="51"/>
      <c r="B465" s="61"/>
      <c r="C465" s="249" t="s">
        <v>1456</v>
      </c>
      <c r="D465" s="250">
        <v>1</v>
      </c>
      <c r="E465" s="251">
        <f>+D465*0.046875</f>
        <v>0.046875</v>
      </c>
      <c r="F465" s="231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0"/>
      <c r="FZ465" s="10"/>
      <c r="GA465" s="10"/>
      <c r="GB465" s="10"/>
      <c r="GC465" s="10"/>
      <c r="GD465" s="10"/>
      <c r="GE465" s="10"/>
      <c r="GF465" s="10"/>
      <c r="GG465" s="10"/>
      <c r="GH465" s="10"/>
      <c r="GI465" s="10"/>
      <c r="GJ465" s="10"/>
      <c r="GK465" s="10"/>
      <c r="GL465" s="10"/>
      <c r="GM465" s="10"/>
      <c r="GN465" s="10"/>
      <c r="GO465" s="10"/>
      <c r="GP465" s="10"/>
      <c r="GQ465" s="10"/>
      <c r="GR465" s="10"/>
      <c r="GS465" s="10"/>
      <c r="GT465" s="10"/>
      <c r="GU465" s="10"/>
      <c r="GV465" s="10"/>
      <c r="GW465" s="10"/>
      <c r="GX465" s="10"/>
      <c r="GY465" s="10"/>
      <c r="GZ465" s="10"/>
      <c r="HA465" s="10"/>
      <c r="HB465" s="10"/>
      <c r="HC465" s="10"/>
      <c r="HD465" s="10"/>
      <c r="HE465" s="10"/>
      <c r="HF465" s="10"/>
      <c r="HG465" s="10"/>
      <c r="HH465" s="10"/>
      <c r="HI465" s="10"/>
      <c r="HJ465" s="10"/>
      <c r="HK465" s="10"/>
      <c r="HL465" s="10"/>
      <c r="HM465" s="10"/>
      <c r="HN465" s="10"/>
      <c r="HO465" s="10"/>
      <c r="HP465" s="10"/>
      <c r="HQ465" s="10"/>
      <c r="HR465" s="10"/>
      <c r="HS465" s="10"/>
      <c r="HT465" s="10"/>
      <c r="HU465" s="10"/>
      <c r="HV465" s="10"/>
      <c r="HW465" s="10"/>
      <c r="HX465" s="10"/>
      <c r="HY465" s="10"/>
      <c r="HZ465" s="10"/>
      <c r="IA465" s="10"/>
      <c r="IB465" s="10"/>
      <c r="IC465" s="10"/>
      <c r="ID465" s="10"/>
      <c r="IE465" s="10"/>
      <c r="IF465" s="10"/>
      <c r="IG465" s="10"/>
      <c r="IH465" s="10"/>
      <c r="II465" s="10"/>
      <c r="IJ465" s="10"/>
      <c r="IK465" s="10"/>
      <c r="IL465" s="10"/>
      <c r="IM465" s="10"/>
      <c r="IN465" s="10"/>
      <c r="IO465" s="10"/>
      <c r="IP465" s="10"/>
      <c r="IQ465" s="10"/>
      <c r="IR465" s="10"/>
      <c r="IS465" s="10"/>
      <c r="IT465" s="10"/>
      <c r="IU465" s="10"/>
      <c r="IV465" s="10"/>
    </row>
    <row r="466" ht="18" spans="1:256">
      <c r="A466" s="228" t="s">
        <v>1586</v>
      </c>
      <c r="B466" s="228"/>
      <c r="C466" s="228"/>
      <c r="D466" s="228"/>
      <c r="E466" s="228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  <c r="FR466" s="10"/>
      <c r="FS466" s="10"/>
      <c r="FT466" s="10"/>
      <c r="FU466" s="10"/>
      <c r="FV466" s="10"/>
      <c r="FW466" s="10"/>
      <c r="FX466" s="10"/>
      <c r="FY466" s="10"/>
      <c r="FZ466" s="10"/>
      <c r="GA466" s="10"/>
      <c r="GB466" s="10"/>
      <c r="GC466" s="10"/>
      <c r="GD466" s="10"/>
      <c r="GE466" s="10"/>
      <c r="GF466" s="10"/>
      <c r="GG466" s="10"/>
      <c r="GH466" s="10"/>
      <c r="GI466" s="10"/>
      <c r="GJ466" s="10"/>
      <c r="GK466" s="10"/>
      <c r="GL466" s="10"/>
      <c r="GM466" s="10"/>
      <c r="GN466" s="10"/>
      <c r="GO466" s="10"/>
      <c r="GP466" s="10"/>
      <c r="GQ466" s="10"/>
      <c r="GR466" s="10"/>
      <c r="GS466" s="10"/>
      <c r="GT466" s="10"/>
      <c r="GU466" s="10"/>
      <c r="GV466" s="10"/>
      <c r="GW466" s="10"/>
      <c r="GX466" s="10"/>
      <c r="GY466" s="10"/>
      <c r="GZ466" s="10"/>
      <c r="HA466" s="10"/>
      <c r="HB466" s="10"/>
      <c r="HC466" s="10"/>
      <c r="HD466" s="10"/>
      <c r="HE466" s="10"/>
      <c r="HF466" s="10"/>
      <c r="HG466" s="10"/>
      <c r="HH466" s="10"/>
      <c r="HI466" s="10"/>
      <c r="HJ466" s="10"/>
      <c r="HK466" s="10"/>
      <c r="HL466" s="10"/>
      <c r="HM466" s="10"/>
      <c r="HN466" s="10"/>
      <c r="HO466" s="10"/>
      <c r="HP466" s="10"/>
      <c r="HQ466" s="10"/>
      <c r="HR466" s="10"/>
      <c r="HS466" s="10"/>
      <c r="HT466" s="10"/>
      <c r="HU466" s="10"/>
      <c r="HV466" s="10"/>
      <c r="HW466" s="10"/>
      <c r="HX466" s="10"/>
      <c r="HY466" s="10"/>
      <c r="HZ466" s="10"/>
      <c r="IA466" s="10"/>
      <c r="IB466" s="10"/>
      <c r="IC466" s="10"/>
      <c r="ID466" s="10"/>
      <c r="IE466" s="10"/>
      <c r="IF466" s="10"/>
      <c r="IG466" s="10"/>
      <c r="IH466" s="10"/>
      <c r="II466" s="10"/>
      <c r="IJ466" s="10"/>
      <c r="IK466" s="10"/>
      <c r="IL466" s="10"/>
      <c r="IM466" s="10"/>
      <c r="IN466" s="10"/>
      <c r="IO466" s="10"/>
      <c r="IP466" s="10"/>
      <c r="IQ466" s="10"/>
      <c r="IR466" s="10"/>
      <c r="IS466" s="10"/>
      <c r="IT466" s="10"/>
      <c r="IU466" s="10"/>
      <c r="IV466" s="10"/>
    </row>
    <row r="467" ht="18" spans="1:256">
      <c r="A467" s="11" t="s">
        <v>1423</v>
      </c>
      <c r="B467" s="11"/>
      <c r="C467" s="11"/>
      <c r="D467" s="11"/>
      <c r="E467" s="11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  <c r="FR467" s="10"/>
      <c r="FS467" s="10"/>
      <c r="FT467" s="10"/>
      <c r="FU467" s="10"/>
      <c r="FV467" s="10"/>
      <c r="FW467" s="10"/>
      <c r="FX467" s="10"/>
      <c r="FY467" s="10"/>
      <c r="FZ467" s="10"/>
      <c r="GA467" s="10"/>
      <c r="GB467" s="10"/>
      <c r="GC467" s="10"/>
      <c r="GD467" s="10"/>
      <c r="GE467" s="10"/>
      <c r="GF467" s="10"/>
      <c r="GG467" s="10"/>
      <c r="GH467" s="10"/>
      <c r="GI467" s="10"/>
      <c r="GJ467" s="10"/>
      <c r="GK467" s="10"/>
      <c r="GL467" s="10"/>
      <c r="GM467" s="10"/>
      <c r="GN467" s="10"/>
      <c r="GO467" s="10"/>
      <c r="GP467" s="10"/>
      <c r="GQ467" s="10"/>
      <c r="GR467" s="10"/>
      <c r="GS467" s="10"/>
      <c r="GT467" s="10"/>
      <c r="GU467" s="10"/>
      <c r="GV467" s="10"/>
      <c r="GW467" s="10"/>
      <c r="GX467" s="10"/>
      <c r="GY467" s="10"/>
      <c r="GZ467" s="10"/>
      <c r="HA467" s="10"/>
      <c r="HB467" s="10"/>
      <c r="HC467" s="10"/>
      <c r="HD467" s="10"/>
      <c r="HE467" s="10"/>
      <c r="HF467" s="10"/>
      <c r="HG467" s="10"/>
      <c r="HH467" s="10"/>
      <c r="HI467" s="10"/>
      <c r="HJ467" s="10"/>
      <c r="HK467" s="10"/>
      <c r="HL467" s="10"/>
      <c r="HM467" s="10"/>
      <c r="HN467" s="10"/>
      <c r="HO467" s="10"/>
      <c r="HP467" s="10"/>
      <c r="HQ467" s="10"/>
      <c r="HR467" s="10"/>
      <c r="HS467" s="10"/>
      <c r="HT467" s="10"/>
      <c r="HU467" s="10"/>
      <c r="HV467" s="10"/>
      <c r="HW467" s="10"/>
      <c r="HX467" s="10"/>
      <c r="HY467" s="10"/>
      <c r="HZ467" s="10"/>
      <c r="IA467" s="10"/>
      <c r="IB467" s="10"/>
      <c r="IC467" s="10"/>
      <c r="ID467" s="10"/>
      <c r="IE467" s="10"/>
      <c r="IF467" s="10"/>
      <c r="IG467" s="10"/>
      <c r="IH467" s="10"/>
      <c r="II467" s="10"/>
      <c r="IJ467" s="10"/>
      <c r="IK467" s="10"/>
      <c r="IL467" s="10"/>
      <c r="IM467" s="10"/>
      <c r="IN467" s="10"/>
      <c r="IO467" s="10"/>
      <c r="IP467" s="10"/>
      <c r="IQ467" s="10"/>
      <c r="IR467" s="10"/>
      <c r="IS467" s="10"/>
      <c r="IT467" s="10"/>
      <c r="IU467" s="10"/>
      <c r="IV467" s="10"/>
    </row>
    <row r="468" ht="18.75" spans="1:256">
      <c r="A468" s="11" t="s">
        <v>1587</v>
      </c>
      <c r="B468" s="11"/>
      <c r="C468" s="11"/>
      <c r="D468" s="11"/>
      <c r="E468" s="11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10"/>
      <c r="FO468" s="10"/>
      <c r="FP468" s="10"/>
      <c r="FQ468" s="10"/>
      <c r="FR468" s="10"/>
      <c r="FS468" s="10"/>
      <c r="FT468" s="10"/>
      <c r="FU468" s="10"/>
      <c r="FV468" s="10"/>
      <c r="FW468" s="10"/>
      <c r="FX468" s="10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  <c r="GK468" s="10"/>
      <c r="GL468" s="10"/>
      <c r="GM468" s="10"/>
      <c r="GN468" s="10"/>
      <c r="GO468" s="10"/>
      <c r="GP468" s="10"/>
      <c r="GQ468" s="10"/>
      <c r="GR468" s="10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  <c r="HK468" s="10"/>
      <c r="HL468" s="10"/>
      <c r="HM468" s="10"/>
      <c r="HN468" s="10"/>
      <c r="HO468" s="10"/>
      <c r="HP468" s="10"/>
      <c r="HQ468" s="10"/>
      <c r="HR468" s="10"/>
      <c r="HS468" s="10"/>
      <c r="HT468" s="10"/>
      <c r="HU468" s="10"/>
      <c r="HV468" s="10"/>
      <c r="HW468" s="10"/>
      <c r="HX468" s="10"/>
      <c r="HY468" s="10"/>
      <c r="HZ468" s="10"/>
      <c r="IA468" s="10"/>
      <c r="IB468" s="10"/>
      <c r="IC468" s="10"/>
      <c r="ID468" s="10"/>
      <c r="IE468" s="10"/>
      <c r="IF468" s="10"/>
      <c r="IG468" s="10"/>
      <c r="IH468" s="10"/>
      <c r="II468" s="10"/>
      <c r="IJ468" s="10"/>
      <c r="IK468" s="10"/>
      <c r="IL468" s="10"/>
      <c r="IM468" s="10"/>
      <c r="IN468" s="10"/>
      <c r="IO468" s="10"/>
      <c r="IP468" s="10"/>
      <c r="IQ468" s="10"/>
      <c r="IR468" s="10"/>
      <c r="IS468" s="10"/>
      <c r="IT468" s="10"/>
      <c r="IU468" s="10"/>
      <c r="IV468" s="10"/>
    </row>
    <row r="469" s="1" customFormat="1" ht="18.75" spans="1:256">
      <c r="A469" s="12" t="s">
        <v>1425</v>
      </c>
      <c r="B469" s="13" t="s">
        <v>1426</v>
      </c>
      <c r="C469" s="14" t="s">
        <v>1427</v>
      </c>
      <c r="D469" s="15" t="s">
        <v>1428</v>
      </c>
      <c r="E469" s="16" t="s">
        <v>1429</v>
      </c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  <c r="HR469" s="10"/>
      <c r="HS469" s="10"/>
      <c r="HT469" s="10"/>
      <c r="HU469" s="10"/>
      <c r="HV469" s="10"/>
      <c r="HW469" s="10"/>
      <c r="HX469" s="10"/>
      <c r="HY469" s="10"/>
      <c r="HZ469" s="10"/>
      <c r="IA469" s="10"/>
      <c r="IB469" s="10"/>
      <c r="IC469" s="10"/>
      <c r="ID469" s="10"/>
      <c r="IE469" s="10"/>
      <c r="IF469" s="10"/>
      <c r="IG469" s="10"/>
      <c r="IH469" s="10"/>
      <c r="II469" s="10"/>
      <c r="IJ469" s="10"/>
      <c r="IK469" s="10"/>
      <c r="IL469" s="10"/>
      <c r="IM469" s="10"/>
      <c r="IN469" s="10"/>
      <c r="IO469" s="10"/>
      <c r="IP469" s="10"/>
      <c r="IQ469" s="10"/>
      <c r="IR469" s="10"/>
      <c r="IS469" s="10"/>
      <c r="IT469" s="10"/>
      <c r="IU469" s="10"/>
      <c r="IV469" s="10"/>
    </row>
    <row r="470" s="1" customFormat="1" ht="15" spans="1:256">
      <c r="A470" s="17"/>
      <c r="B470" s="18"/>
      <c r="C470" s="19"/>
      <c r="D470" s="20"/>
      <c r="E470" s="21" t="s">
        <v>1430</v>
      </c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  <c r="IG470" s="10"/>
      <c r="IH470" s="10"/>
      <c r="II470" s="10"/>
      <c r="IJ470" s="10"/>
      <c r="IK470" s="10"/>
      <c r="IL470" s="10"/>
      <c r="IM470" s="10"/>
      <c r="IN470" s="10"/>
      <c r="IO470" s="10"/>
      <c r="IP470" s="10"/>
      <c r="IQ470" s="10"/>
      <c r="IR470" s="10"/>
      <c r="IS470" s="10"/>
      <c r="IT470" s="10"/>
      <c r="IU470" s="10"/>
      <c r="IV470" s="10"/>
    </row>
    <row r="471" s="1" customFormat="1" ht="15.75" spans="1:256">
      <c r="A471" s="22"/>
      <c r="B471" s="23"/>
      <c r="C471" s="19"/>
      <c r="D471" s="20"/>
      <c r="E471" s="21" t="s">
        <v>1431</v>
      </c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  <c r="IM471" s="10"/>
      <c r="IN471" s="10"/>
      <c r="IO471" s="10"/>
      <c r="IP471" s="10"/>
      <c r="IQ471" s="10"/>
      <c r="IR471" s="10"/>
      <c r="IS471" s="10"/>
      <c r="IT471" s="10"/>
      <c r="IU471" s="10"/>
      <c r="IV471" s="10"/>
    </row>
    <row r="472" ht="18.75" spans="1:256">
      <c r="A472" s="99">
        <v>4110</v>
      </c>
      <c r="B472" s="53" t="s">
        <v>418</v>
      </c>
      <c r="C472" s="121" t="s">
        <v>1588</v>
      </c>
      <c r="D472" s="122"/>
      <c r="E472" s="123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  <c r="IM472" s="10"/>
      <c r="IN472" s="10"/>
      <c r="IO472" s="10"/>
      <c r="IP472" s="10"/>
      <c r="IQ472" s="10"/>
      <c r="IR472" s="10"/>
      <c r="IS472" s="10"/>
      <c r="IT472" s="10"/>
      <c r="IU472" s="10"/>
      <c r="IV472" s="10"/>
    </row>
    <row r="473" ht="18.75" spans="1:256">
      <c r="A473" s="102"/>
      <c r="B473" s="57"/>
      <c r="C473" s="124" t="s">
        <v>1589</v>
      </c>
      <c r="D473" s="125"/>
      <c r="E473" s="126">
        <v>11.25</v>
      </c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  <c r="IM473" s="10"/>
      <c r="IN473" s="10"/>
      <c r="IO473" s="10"/>
      <c r="IP473" s="10"/>
      <c r="IQ473" s="10"/>
      <c r="IR473" s="10"/>
      <c r="IS473" s="10"/>
      <c r="IT473" s="10"/>
      <c r="IU473" s="10"/>
      <c r="IV473" s="10"/>
    </row>
    <row r="474" ht="33.75" customHeight="1" spans="1:256">
      <c r="A474" s="102"/>
      <c r="B474" s="57"/>
      <c r="C474" s="58" t="s">
        <v>1590</v>
      </c>
      <c r="D474" s="59"/>
      <c r="E474" s="39">
        <v>15</v>
      </c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  <c r="IM474" s="10"/>
      <c r="IN474" s="10"/>
      <c r="IO474" s="10"/>
      <c r="IP474" s="10"/>
      <c r="IQ474" s="10"/>
      <c r="IR474" s="10"/>
      <c r="IS474" s="10"/>
      <c r="IT474" s="10"/>
      <c r="IU474" s="10"/>
      <c r="IV474" s="10"/>
    </row>
    <row r="475" ht="45.75" customHeight="1" spans="1:256">
      <c r="A475" s="102"/>
      <c r="B475" s="57"/>
      <c r="C475" s="58" t="s">
        <v>1454</v>
      </c>
      <c r="D475" s="59"/>
      <c r="E475" s="39"/>
      <c r="F475" s="231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  <c r="IK475" s="10"/>
      <c r="IL475" s="10"/>
      <c r="IM475" s="10"/>
      <c r="IN475" s="10"/>
      <c r="IO475" s="10"/>
      <c r="IP475" s="10"/>
      <c r="IQ475" s="10"/>
      <c r="IR475" s="10"/>
      <c r="IS475" s="10"/>
      <c r="IT475" s="10"/>
      <c r="IU475" s="10"/>
      <c r="IV475" s="10"/>
    </row>
    <row r="476" ht="23.25" spans="1:256">
      <c r="A476" s="102"/>
      <c r="B476" s="57"/>
      <c r="C476" s="255" t="s">
        <v>1480</v>
      </c>
      <c r="D476" s="256">
        <v>1</v>
      </c>
      <c r="E476" s="257">
        <f>+D476*0.375</f>
        <v>0.375</v>
      </c>
      <c r="F476" s="231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  <c r="IM476" s="10"/>
      <c r="IN476" s="10"/>
      <c r="IO476" s="10"/>
      <c r="IP476" s="10"/>
      <c r="IQ476" s="10"/>
      <c r="IR476" s="10"/>
      <c r="IS476" s="10"/>
      <c r="IT476" s="10"/>
      <c r="IU476" s="10"/>
      <c r="IV476" s="10"/>
    </row>
    <row r="477" ht="23.25" spans="1:256">
      <c r="A477" s="102"/>
      <c r="B477" s="57"/>
      <c r="C477" s="255" t="s">
        <v>1481</v>
      </c>
      <c r="D477" s="256">
        <v>1</v>
      </c>
      <c r="E477" s="258">
        <f>+D477*3.75</f>
        <v>3.75</v>
      </c>
      <c r="F477" s="231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10"/>
      <c r="IL477" s="10"/>
      <c r="IM477" s="10"/>
      <c r="IN477" s="10"/>
      <c r="IO477" s="10"/>
      <c r="IP477" s="10"/>
      <c r="IQ477" s="10"/>
      <c r="IR477" s="10"/>
      <c r="IS477" s="10"/>
      <c r="IT477" s="10"/>
      <c r="IU477" s="10"/>
      <c r="IV477" s="10"/>
    </row>
    <row r="478" ht="24" spans="1:256">
      <c r="A478" s="109"/>
      <c r="B478" s="61"/>
      <c r="C478" s="259" t="s">
        <v>1456</v>
      </c>
      <c r="D478" s="260">
        <v>1</v>
      </c>
      <c r="E478" s="261">
        <f>+D478*0.046875</f>
        <v>0.046875</v>
      </c>
      <c r="F478" s="231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10"/>
      <c r="IL478" s="10"/>
      <c r="IM478" s="10"/>
      <c r="IN478" s="10"/>
      <c r="IO478" s="10"/>
      <c r="IP478" s="10"/>
      <c r="IQ478" s="10"/>
      <c r="IR478" s="10"/>
      <c r="IS478" s="10"/>
      <c r="IT478" s="10"/>
      <c r="IU478" s="10"/>
      <c r="IV478" s="10"/>
    </row>
    <row r="479" ht="37.5" spans="1:256">
      <c r="A479" s="45">
        <v>4120</v>
      </c>
      <c r="B479" s="53" t="s">
        <v>420</v>
      </c>
      <c r="C479" s="101" t="s">
        <v>1591</v>
      </c>
      <c r="D479" s="85" t="s">
        <v>1592</v>
      </c>
      <c r="E479" s="86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  <c r="FR479" s="10"/>
      <c r="FS479" s="10"/>
      <c r="FT479" s="10"/>
      <c r="FU479" s="10"/>
      <c r="FV479" s="10"/>
      <c r="FW479" s="10"/>
      <c r="FX479" s="10"/>
      <c r="FY479" s="10"/>
      <c r="FZ479" s="10"/>
      <c r="GA479" s="10"/>
      <c r="GB479" s="10"/>
      <c r="GC479" s="10"/>
      <c r="GD479" s="10"/>
      <c r="GE479" s="10"/>
      <c r="GF479" s="10"/>
      <c r="GG479" s="10"/>
      <c r="GH479" s="10"/>
      <c r="GI479" s="10"/>
      <c r="GJ479" s="10"/>
      <c r="GK479" s="10"/>
      <c r="GL479" s="10"/>
      <c r="GM479" s="10"/>
      <c r="GN479" s="10"/>
      <c r="GO479" s="10"/>
      <c r="GP479" s="10"/>
      <c r="GQ479" s="10"/>
      <c r="GR479" s="10"/>
      <c r="GS479" s="10"/>
      <c r="GT479" s="10"/>
      <c r="GU479" s="10"/>
      <c r="GV479" s="10"/>
      <c r="GW479" s="10"/>
      <c r="GX479" s="10"/>
      <c r="GY479" s="10"/>
      <c r="GZ479" s="10"/>
      <c r="HA479" s="10"/>
      <c r="HB479" s="10"/>
      <c r="HC479" s="10"/>
      <c r="HD479" s="10"/>
      <c r="HE479" s="10"/>
      <c r="HF479" s="10"/>
      <c r="HG479" s="10"/>
      <c r="HH479" s="10"/>
      <c r="HI479" s="10"/>
      <c r="HJ479" s="10"/>
      <c r="HK479" s="10"/>
      <c r="HL479" s="10"/>
      <c r="HM479" s="10"/>
      <c r="HN479" s="10"/>
      <c r="HO479" s="10"/>
      <c r="HP479" s="10"/>
      <c r="HQ479" s="10"/>
      <c r="HR479" s="10"/>
      <c r="HS479" s="10"/>
      <c r="HT479" s="10"/>
      <c r="HU479" s="10"/>
      <c r="HV479" s="10"/>
      <c r="HW479" s="10"/>
      <c r="HX479" s="10"/>
      <c r="HY479" s="10"/>
      <c r="HZ479" s="10"/>
      <c r="IA479" s="10"/>
      <c r="IB479" s="10"/>
      <c r="IC479" s="10"/>
      <c r="ID479" s="10"/>
      <c r="IE479" s="10"/>
      <c r="IF479" s="10"/>
      <c r="IG479" s="10"/>
      <c r="IH479" s="10"/>
      <c r="II479" s="10"/>
      <c r="IJ479" s="10"/>
      <c r="IK479" s="10"/>
      <c r="IL479" s="10"/>
      <c r="IM479" s="10"/>
      <c r="IN479" s="10"/>
      <c r="IO479" s="10"/>
      <c r="IP479" s="10"/>
      <c r="IQ479" s="10"/>
      <c r="IR479" s="10"/>
      <c r="IS479" s="10"/>
      <c r="IT479" s="10"/>
      <c r="IU479" s="10"/>
      <c r="IV479" s="10"/>
    </row>
    <row r="480" ht="57.75" customHeight="1" spans="1:256">
      <c r="A480" s="50"/>
      <c r="B480" s="57"/>
      <c r="C480" s="124" t="s">
        <v>1593</v>
      </c>
      <c r="D480" s="125" t="s">
        <v>1594</v>
      </c>
      <c r="E480" s="126">
        <v>11.25</v>
      </c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  <c r="IK480" s="10"/>
      <c r="IL480" s="10"/>
      <c r="IM480" s="10"/>
      <c r="IN480" s="10"/>
      <c r="IO480" s="10"/>
      <c r="IP480" s="10"/>
      <c r="IQ480" s="10"/>
      <c r="IR480" s="10"/>
      <c r="IS480" s="10"/>
      <c r="IT480" s="10"/>
      <c r="IU480" s="10"/>
      <c r="IV480" s="10"/>
    </row>
    <row r="481" ht="33" customHeight="1" spans="1:256">
      <c r="A481" s="50"/>
      <c r="B481" s="57"/>
      <c r="C481" s="58" t="s">
        <v>1590</v>
      </c>
      <c r="D481" s="59"/>
      <c r="E481" s="39">
        <v>15</v>
      </c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10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  <c r="HR481" s="10"/>
      <c r="HS481" s="10"/>
      <c r="HT481" s="10"/>
      <c r="HU481" s="10"/>
      <c r="HV481" s="10"/>
      <c r="HW481" s="10"/>
      <c r="HX481" s="10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  <c r="IJ481" s="10"/>
      <c r="IK481" s="10"/>
      <c r="IL481" s="10"/>
      <c r="IM481" s="10"/>
      <c r="IN481" s="10"/>
      <c r="IO481" s="10"/>
      <c r="IP481" s="10"/>
      <c r="IQ481" s="10"/>
      <c r="IR481" s="10"/>
      <c r="IS481" s="10"/>
      <c r="IT481" s="10"/>
      <c r="IU481" s="10"/>
      <c r="IV481" s="10"/>
    </row>
    <row r="482" ht="44.25" customHeight="1" spans="1:256">
      <c r="A482" s="50"/>
      <c r="B482" s="57"/>
      <c r="C482" s="58" t="s">
        <v>1454</v>
      </c>
      <c r="D482" s="59"/>
      <c r="E482" s="39"/>
      <c r="F482" s="231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  <c r="FR482" s="10"/>
      <c r="FS482" s="10"/>
      <c r="FT482" s="10"/>
      <c r="FU482" s="10"/>
      <c r="FV482" s="10"/>
      <c r="FW482" s="10"/>
      <c r="FX482" s="10"/>
      <c r="FY482" s="10"/>
      <c r="FZ482" s="10"/>
      <c r="GA482" s="10"/>
      <c r="GB482" s="10"/>
      <c r="GC482" s="10"/>
      <c r="GD482" s="10"/>
      <c r="GE482" s="10"/>
      <c r="GF482" s="10"/>
      <c r="GG482" s="10"/>
      <c r="GH482" s="10"/>
      <c r="GI482" s="10"/>
      <c r="GJ482" s="10"/>
      <c r="GK482" s="10"/>
      <c r="GL482" s="10"/>
      <c r="GM482" s="10"/>
      <c r="GN482" s="10"/>
      <c r="GO482" s="10"/>
      <c r="GP482" s="10"/>
      <c r="GQ482" s="10"/>
      <c r="GR482" s="10"/>
      <c r="GS482" s="10"/>
      <c r="GT482" s="10"/>
      <c r="GU482" s="10"/>
      <c r="GV482" s="10"/>
      <c r="GW482" s="10"/>
      <c r="GX482" s="10"/>
      <c r="GY482" s="10"/>
      <c r="GZ482" s="10"/>
      <c r="HA482" s="10"/>
      <c r="HB482" s="10"/>
      <c r="HC482" s="10"/>
      <c r="HD482" s="10"/>
      <c r="HE482" s="10"/>
      <c r="HF482" s="10"/>
      <c r="HG482" s="10"/>
      <c r="HH482" s="10"/>
      <c r="HI482" s="10"/>
      <c r="HJ482" s="10"/>
      <c r="HK482" s="10"/>
      <c r="HL482" s="10"/>
      <c r="HM482" s="10"/>
      <c r="HN482" s="10"/>
      <c r="HO482" s="10"/>
      <c r="HP482" s="10"/>
      <c r="HQ482" s="10"/>
      <c r="HR482" s="10"/>
      <c r="HS482" s="10"/>
      <c r="HT482" s="10"/>
      <c r="HU482" s="10"/>
      <c r="HV482" s="10"/>
      <c r="HW482" s="10"/>
      <c r="HX482" s="10"/>
      <c r="HY482" s="10"/>
      <c r="HZ482" s="10"/>
      <c r="IA482" s="10"/>
      <c r="IB482" s="10"/>
      <c r="IC482" s="10"/>
      <c r="ID482" s="10"/>
      <c r="IE482" s="10"/>
      <c r="IF482" s="10"/>
      <c r="IG482" s="10"/>
      <c r="IH482" s="10"/>
      <c r="II482" s="10"/>
      <c r="IJ482" s="10"/>
      <c r="IK482" s="10"/>
      <c r="IL482" s="10"/>
      <c r="IM482" s="10"/>
      <c r="IN482" s="10"/>
      <c r="IO482" s="10"/>
      <c r="IP482" s="10"/>
      <c r="IQ482" s="10"/>
      <c r="IR482" s="10"/>
      <c r="IS482" s="10"/>
      <c r="IT482" s="10"/>
      <c r="IU482" s="10"/>
      <c r="IV482" s="10"/>
    </row>
    <row r="483" ht="23.25" spans="1:256">
      <c r="A483" s="50"/>
      <c r="B483" s="57"/>
      <c r="C483" s="262" t="s">
        <v>1480</v>
      </c>
      <c r="D483" s="256">
        <v>1</v>
      </c>
      <c r="E483" s="257">
        <f>+D483*0.375</f>
        <v>0.375</v>
      </c>
      <c r="F483" s="231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  <c r="GC483" s="10"/>
      <c r="GD483" s="10"/>
      <c r="GE483" s="10"/>
      <c r="GF483" s="10"/>
      <c r="GG483" s="10"/>
      <c r="GH483" s="10"/>
      <c r="GI483" s="10"/>
      <c r="GJ483" s="10"/>
      <c r="GK483" s="10"/>
      <c r="GL483" s="10"/>
      <c r="GM483" s="10"/>
      <c r="GN483" s="10"/>
      <c r="GO483" s="10"/>
      <c r="GP483" s="10"/>
      <c r="GQ483" s="10"/>
      <c r="GR483" s="10"/>
      <c r="GS483" s="10"/>
      <c r="GT483" s="10"/>
      <c r="GU483" s="10"/>
      <c r="GV483" s="10"/>
      <c r="GW483" s="10"/>
      <c r="GX483" s="10"/>
      <c r="GY483" s="10"/>
      <c r="GZ483" s="10"/>
      <c r="HA483" s="10"/>
      <c r="HB483" s="10"/>
      <c r="HC483" s="10"/>
      <c r="HD483" s="10"/>
      <c r="HE483" s="10"/>
      <c r="HF483" s="10"/>
      <c r="HG483" s="10"/>
      <c r="HH483" s="10"/>
      <c r="HI483" s="10"/>
      <c r="HJ483" s="10"/>
      <c r="HK483" s="10"/>
      <c r="HL483" s="10"/>
      <c r="HM483" s="10"/>
      <c r="HN483" s="10"/>
      <c r="HO483" s="10"/>
      <c r="HP483" s="10"/>
      <c r="HQ483" s="10"/>
      <c r="HR483" s="10"/>
      <c r="HS483" s="10"/>
      <c r="HT483" s="10"/>
      <c r="HU483" s="10"/>
      <c r="HV483" s="10"/>
      <c r="HW483" s="10"/>
      <c r="HX483" s="10"/>
      <c r="HY483" s="10"/>
      <c r="HZ483" s="10"/>
      <c r="IA483" s="10"/>
      <c r="IB483" s="10"/>
      <c r="IC483" s="10"/>
      <c r="ID483" s="10"/>
      <c r="IE483" s="10"/>
      <c r="IF483" s="10"/>
      <c r="IG483" s="10"/>
      <c r="IH483" s="10"/>
      <c r="II483" s="10"/>
      <c r="IJ483" s="10"/>
      <c r="IK483" s="10"/>
      <c r="IL483" s="10"/>
      <c r="IM483" s="10"/>
      <c r="IN483" s="10"/>
      <c r="IO483" s="10"/>
      <c r="IP483" s="10"/>
      <c r="IQ483" s="10"/>
      <c r="IR483" s="10"/>
      <c r="IS483" s="10"/>
      <c r="IT483" s="10"/>
      <c r="IU483" s="10"/>
      <c r="IV483" s="10"/>
    </row>
    <row r="484" ht="23.25" spans="1:256">
      <c r="A484" s="50"/>
      <c r="B484" s="57"/>
      <c r="C484" s="262" t="s">
        <v>1481</v>
      </c>
      <c r="D484" s="256">
        <v>1</v>
      </c>
      <c r="E484" s="258">
        <f>+D484*3.75</f>
        <v>3.75</v>
      </c>
      <c r="F484" s="231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  <c r="FR484" s="10"/>
      <c r="FS484" s="10"/>
      <c r="FT484" s="10"/>
      <c r="FU484" s="10"/>
      <c r="FV484" s="10"/>
      <c r="FW484" s="10"/>
      <c r="FX484" s="10"/>
      <c r="FY484" s="10"/>
      <c r="FZ484" s="10"/>
      <c r="GA484" s="10"/>
      <c r="GB484" s="10"/>
      <c r="GC484" s="10"/>
      <c r="GD484" s="10"/>
      <c r="GE484" s="10"/>
      <c r="GF484" s="10"/>
      <c r="GG484" s="10"/>
      <c r="GH484" s="10"/>
      <c r="GI484" s="10"/>
      <c r="GJ484" s="10"/>
      <c r="GK484" s="10"/>
      <c r="GL484" s="10"/>
      <c r="GM484" s="10"/>
      <c r="GN484" s="10"/>
      <c r="GO484" s="10"/>
      <c r="GP484" s="10"/>
      <c r="GQ484" s="10"/>
      <c r="GR484" s="10"/>
      <c r="GS484" s="10"/>
      <c r="GT484" s="10"/>
      <c r="GU484" s="10"/>
      <c r="GV484" s="10"/>
      <c r="GW484" s="10"/>
      <c r="GX484" s="10"/>
      <c r="GY484" s="10"/>
      <c r="GZ484" s="10"/>
      <c r="HA484" s="10"/>
      <c r="HB484" s="10"/>
      <c r="HC484" s="10"/>
      <c r="HD484" s="10"/>
      <c r="HE484" s="10"/>
      <c r="HF484" s="10"/>
      <c r="HG484" s="10"/>
      <c r="HH484" s="10"/>
      <c r="HI484" s="10"/>
      <c r="HJ484" s="10"/>
      <c r="HK484" s="10"/>
      <c r="HL484" s="10"/>
      <c r="HM484" s="10"/>
      <c r="HN484" s="10"/>
      <c r="HO484" s="10"/>
      <c r="HP484" s="10"/>
      <c r="HQ484" s="10"/>
      <c r="HR484" s="10"/>
      <c r="HS484" s="10"/>
      <c r="HT484" s="10"/>
      <c r="HU484" s="10"/>
      <c r="HV484" s="10"/>
      <c r="HW484" s="10"/>
      <c r="HX484" s="10"/>
      <c r="HY484" s="10"/>
      <c r="HZ484" s="10"/>
      <c r="IA484" s="10"/>
      <c r="IB484" s="10"/>
      <c r="IC484" s="10"/>
      <c r="ID484" s="10"/>
      <c r="IE484" s="10"/>
      <c r="IF484" s="10"/>
      <c r="IG484" s="10"/>
      <c r="IH484" s="10"/>
      <c r="II484" s="10"/>
      <c r="IJ484" s="10"/>
      <c r="IK484" s="10"/>
      <c r="IL484" s="10"/>
      <c r="IM484" s="10"/>
      <c r="IN484" s="10"/>
      <c r="IO484" s="10"/>
      <c r="IP484" s="10"/>
      <c r="IQ484" s="10"/>
      <c r="IR484" s="10"/>
      <c r="IS484" s="10"/>
      <c r="IT484" s="10"/>
      <c r="IU484" s="10"/>
      <c r="IV484" s="10"/>
    </row>
    <row r="485" ht="24" spans="1:256">
      <c r="A485" s="51"/>
      <c r="B485" s="61"/>
      <c r="C485" s="263" t="s">
        <v>1456</v>
      </c>
      <c r="D485" s="260">
        <v>1</v>
      </c>
      <c r="E485" s="261">
        <f>+D485*0.046875</f>
        <v>0.046875</v>
      </c>
      <c r="F485" s="231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/>
      <c r="IL485" s="10"/>
      <c r="IM485" s="10"/>
      <c r="IN485" s="10"/>
      <c r="IO485" s="10"/>
      <c r="IP485" s="10"/>
      <c r="IQ485" s="10"/>
      <c r="IR485" s="10"/>
      <c r="IS485" s="10"/>
      <c r="IT485" s="10"/>
      <c r="IU485" s="10"/>
      <c r="IV485" s="10"/>
    </row>
    <row r="486" ht="18.75" spans="1:256">
      <c r="A486" s="45">
        <v>4210</v>
      </c>
      <c r="B486" s="53" t="s">
        <v>422</v>
      </c>
      <c r="C486" s="115" t="s">
        <v>1595</v>
      </c>
      <c r="D486" s="116"/>
      <c r="E486" s="117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  <c r="IJ486" s="10"/>
      <c r="IK486" s="10"/>
      <c r="IL486" s="10"/>
      <c r="IM486" s="10"/>
      <c r="IN486" s="10"/>
      <c r="IO486" s="10"/>
      <c r="IP486" s="10"/>
      <c r="IQ486" s="10"/>
      <c r="IR486" s="10"/>
      <c r="IS486" s="10"/>
      <c r="IT486" s="10"/>
      <c r="IU486" s="10"/>
      <c r="IV486" s="10"/>
    </row>
    <row r="487" ht="18.75" spans="1:256">
      <c r="A487" s="50"/>
      <c r="B487" s="57"/>
      <c r="C487" s="124" t="s">
        <v>1596</v>
      </c>
      <c r="D487" s="125"/>
      <c r="E487" s="126">
        <v>11.25</v>
      </c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  <c r="IJ487" s="10"/>
      <c r="IK487" s="10"/>
      <c r="IL487" s="10"/>
      <c r="IM487" s="10"/>
      <c r="IN487" s="10"/>
      <c r="IO487" s="10"/>
      <c r="IP487" s="10"/>
      <c r="IQ487" s="10"/>
      <c r="IR487" s="10"/>
      <c r="IS487" s="10"/>
      <c r="IT487" s="10"/>
      <c r="IU487" s="10"/>
      <c r="IV487" s="10"/>
    </row>
    <row r="488" ht="40.5" customHeight="1" spans="1:256">
      <c r="A488" s="50"/>
      <c r="B488" s="57"/>
      <c r="C488" s="58" t="s">
        <v>1597</v>
      </c>
      <c r="D488" s="59"/>
      <c r="E488" s="39">
        <v>15</v>
      </c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  <c r="IJ488" s="10"/>
      <c r="IK488" s="10"/>
      <c r="IL488" s="10"/>
      <c r="IM488" s="10"/>
      <c r="IN488" s="10"/>
      <c r="IO488" s="10"/>
      <c r="IP488" s="10"/>
      <c r="IQ488" s="10"/>
      <c r="IR488" s="10"/>
      <c r="IS488" s="10"/>
      <c r="IT488" s="10"/>
      <c r="IU488" s="10"/>
      <c r="IV488" s="10"/>
    </row>
    <row r="489" ht="46.5" customHeight="1" spans="1:256">
      <c r="A489" s="50"/>
      <c r="B489" s="57"/>
      <c r="C489" s="58" t="s">
        <v>1454</v>
      </c>
      <c r="D489" s="59"/>
      <c r="E489" s="39"/>
      <c r="F489" s="231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  <c r="GK489" s="10"/>
      <c r="GL489" s="10"/>
      <c r="GM489" s="10"/>
      <c r="GN489" s="10"/>
      <c r="GO489" s="10"/>
      <c r="GP489" s="10"/>
      <c r="GQ489" s="10"/>
      <c r="GR489" s="10"/>
      <c r="GS489" s="10"/>
      <c r="GT489" s="10"/>
      <c r="GU489" s="10"/>
      <c r="GV489" s="10"/>
      <c r="GW489" s="10"/>
      <c r="GX489" s="10"/>
      <c r="GY489" s="10"/>
      <c r="GZ489" s="10"/>
      <c r="HA489" s="10"/>
      <c r="HB489" s="10"/>
      <c r="HC489" s="10"/>
      <c r="HD489" s="10"/>
      <c r="HE489" s="10"/>
      <c r="HF489" s="10"/>
      <c r="HG489" s="10"/>
      <c r="HH489" s="10"/>
      <c r="HI489" s="10"/>
      <c r="HJ489" s="10"/>
      <c r="HK489" s="10"/>
      <c r="HL489" s="10"/>
      <c r="HM489" s="10"/>
      <c r="HN489" s="10"/>
      <c r="HO489" s="10"/>
      <c r="HP489" s="10"/>
      <c r="HQ489" s="10"/>
      <c r="HR489" s="10"/>
      <c r="HS489" s="10"/>
      <c r="HT489" s="10"/>
      <c r="HU489" s="10"/>
      <c r="HV489" s="10"/>
      <c r="HW489" s="10"/>
      <c r="HX489" s="10"/>
      <c r="HY489" s="10"/>
      <c r="HZ489" s="10"/>
      <c r="IA489" s="10"/>
      <c r="IB489" s="10"/>
      <c r="IC489" s="10"/>
      <c r="ID489" s="10"/>
      <c r="IE489" s="10"/>
      <c r="IF489" s="10"/>
      <c r="IG489" s="10"/>
      <c r="IH489" s="10"/>
      <c r="II489" s="10"/>
      <c r="IJ489" s="10"/>
      <c r="IK489" s="10"/>
      <c r="IL489" s="10"/>
      <c r="IM489" s="10"/>
      <c r="IN489" s="10"/>
      <c r="IO489" s="10"/>
      <c r="IP489" s="10"/>
      <c r="IQ489" s="10"/>
      <c r="IR489" s="10"/>
      <c r="IS489" s="10"/>
      <c r="IT489" s="10"/>
      <c r="IU489" s="10"/>
      <c r="IV489" s="10"/>
    </row>
    <row r="490" ht="23.25" spans="1:256">
      <c r="A490" s="50"/>
      <c r="B490" s="57"/>
      <c r="C490" s="262" t="s">
        <v>1495</v>
      </c>
      <c r="D490" s="256">
        <v>1</v>
      </c>
      <c r="E490" s="258">
        <f>+D490*0.25</f>
        <v>0.25</v>
      </c>
      <c r="F490" s="231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  <c r="IK490" s="10"/>
      <c r="IL490" s="10"/>
      <c r="IM490" s="10"/>
      <c r="IN490" s="10"/>
      <c r="IO490" s="10"/>
      <c r="IP490" s="10"/>
      <c r="IQ490" s="10"/>
      <c r="IR490" s="10"/>
      <c r="IS490" s="10"/>
      <c r="IT490" s="10"/>
      <c r="IU490" s="10"/>
      <c r="IV490" s="10"/>
    </row>
    <row r="491" ht="23.25" spans="1:256">
      <c r="A491" s="50"/>
      <c r="B491" s="57"/>
      <c r="C491" s="262" t="s">
        <v>1481</v>
      </c>
      <c r="D491" s="256">
        <v>1</v>
      </c>
      <c r="E491" s="258">
        <f>+D491*3.75</f>
        <v>3.75</v>
      </c>
      <c r="F491" s="231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10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  <c r="HR491" s="10"/>
      <c r="HS491" s="10"/>
      <c r="HT491" s="10"/>
      <c r="HU491" s="10"/>
      <c r="HV491" s="10"/>
      <c r="HW491" s="10"/>
      <c r="HX491" s="10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  <c r="IJ491" s="10"/>
      <c r="IK491" s="10"/>
      <c r="IL491" s="10"/>
      <c r="IM491" s="10"/>
      <c r="IN491" s="10"/>
      <c r="IO491" s="10"/>
      <c r="IP491" s="10"/>
      <c r="IQ491" s="10"/>
      <c r="IR491" s="10"/>
      <c r="IS491" s="10"/>
      <c r="IT491" s="10"/>
      <c r="IU491" s="10"/>
      <c r="IV491" s="10"/>
    </row>
    <row r="492" ht="24" spans="1:256">
      <c r="A492" s="51"/>
      <c r="B492" s="61"/>
      <c r="C492" s="263" t="s">
        <v>1456</v>
      </c>
      <c r="D492" s="260">
        <v>1</v>
      </c>
      <c r="E492" s="261">
        <f>+D492*0.046875</f>
        <v>0.046875</v>
      </c>
      <c r="F492" s="231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  <c r="IK492" s="10"/>
      <c r="IL492" s="10"/>
      <c r="IM492" s="10"/>
      <c r="IN492" s="10"/>
      <c r="IO492" s="10"/>
      <c r="IP492" s="10"/>
      <c r="IQ492" s="10"/>
      <c r="IR492" s="10"/>
      <c r="IS492" s="10"/>
      <c r="IT492" s="10"/>
      <c r="IU492" s="10"/>
      <c r="IV492" s="10"/>
    </row>
    <row r="493" ht="18.75" spans="1:256">
      <c r="A493" s="45">
        <v>4220</v>
      </c>
      <c r="B493" s="53" t="s">
        <v>424</v>
      </c>
      <c r="C493" s="211" t="s">
        <v>1598</v>
      </c>
      <c r="D493" s="212"/>
      <c r="E493" s="213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  <c r="IK493" s="10"/>
      <c r="IL493" s="10"/>
      <c r="IM493" s="10"/>
      <c r="IN493" s="10"/>
      <c r="IO493" s="10"/>
      <c r="IP493" s="10"/>
      <c r="IQ493" s="10"/>
      <c r="IR493" s="10"/>
      <c r="IS493" s="10"/>
      <c r="IT493" s="10"/>
      <c r="IU493" s="10"/>
      <c r="IV493" s="10"/>
    </row>
    <row r="494" ht="18.75" spans="1:256">
      <c r="A494" s="50"/>
      <c r="B494" s="57"/>
      <c r="C494" s="214" t="s">
        <v>1599</v>
      </c>
      <c r="D494" s="215"/>
      <c r="E494" s="126">
        <v>11.25</v>
      </c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10"/>
      <c r="FR494" s="10"/>
      <c r="FS494" s="10"/>
      <c r="FT494" s="10"/>
      <c r="FU494" s="10"/>
      <c r="FV494" s="10"/>
      <c r="FW494" s="10"/>
      <c r="FX494" s="10"/>
      <c r="FY494" s="10"/>
      <c r="FZ494" s="10"/>
      <c r="GA494" s="10"/>
      <c r="GB494" s="10"/>
      <c r="GC494" s="10"/>
      <c r="GD494" s="10"/>
      <c r="GE494" s="10"/>
      <c r="GF494" s="10"/>
      <c r="GG494" s="10"/>
      <c r="GH494" s="10"/>
      <c r="GI494" s="10"/>
      <c r="GJ494" s="10"/>
      <c r="GK494" s="10"/>
      <c r="GL494" s="10"/>
      <c r="GM494" s="10"/>
      <c r="GN494" s="10"/>
      <c r="GO494" s="10"/>
      <c r="GP494" s="10"/>
      <c r="GQ494" s="10"/>
      <c r="GR494" s="1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  <c r="HK494" s="10"/>
      <c r="HL494" s="10"/>
      <c r="HM494" s="10"/>
      <c r="HN494" s="10"/>
      <c r="HO494" s="10"/>
      <c r="HP494" s="10"/>
      <c r="HQ494" s="10"/>
      <c r="HR494" s="10"/>
      <c r="HS494" s="10"/>
      <c r="HT494" s="10"/>
      <c r="HU494" s="10"/>
      <c r="HV494" s="10"/>
      <c r="HW494" s="10"/>
      <c r="HX494" s="10"/>
      <c r="HY494" s="10"/>
      <c r="HZ494" s="10"/>
      <c r="IA494" s="10"/>
      <c r="IB494" s="10"/>
      <c r="IC494" s="10"/>
      <c r="ID494" s="10"/>
      <c r="IE494" s="10"/>
      <c r="IF494" s="10"/>
      <c r="IG494" s="10"/>
      <c r="IH494" s="10"/>
      <c r="II494" s="10"/>
      <c r="IJ494" s="10"/>
      <c r="IK494" s="10"/>
      <c r="IL494" s="10"/>
      <c r="IM494" s="10"/>
      <c r="IN494" s="10"/>
      <c r="IO494" s="10"/>
      <c r="IP494" s="10"/>
      <c r="IQ494" s="10"/>
      <c r="IR494" s="10"/>
      <c r="IS494" s="10"/>
      <c r="IT494" s="10"/>
      <c r="IU494" s="10"/>
      <c r="IV494" s="10"/>
    </row>
    <row r="495" ht="39" customHeight="1" spans="1:256">
      <c r="A495" s="50"/>
      <c r="B495" s="57"/>
      <c r="C495" s="58" t="s">
        <v>1600</v>
      </c>
      <c r="D495" s="59"/>
      <c r="E495" s="39">
        <v>15</v>
      </c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  <c r="GK495" s="10"/>
      <c r="GL495" s="10"/>
      <c r="GM495" s="10"/>
      <c r="GN495" s="10"/>
      <c r="GO495" s="10"/>
      <c r="GP495" s="10"/>
      <c r="GQ495" s="10"/>
      <c r="GR495" s="1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  <c r="HK495" s="10"/>
      <c r="HL495" s="10"/>
      <c r="HM495" s="10"/>
      <c r="HN495" s="10"/>
      <c r="HO495" s="10"/>
      <c r="HP495" s="10"/>
      <c r="HQ495" s="10"/>
      <c r="HR495" s="10"/>
      <c r="HS495" s="10"/>
      <c r="HT495" s="10"/>
      <c r="HU495" s="10"/>
      <c r="HV495" s="10"/>
      <c r="HW495" s="10"/>
      <c r="HX495" s="10"/>
      <c r="HY495" s="10"/>
      <c r="HZ495" s="10"/>
      <c r="IA495" s="10"/>
      <c r="IB495" s="10"/>
      <c r="IC495" s="10"/>
      <c r="ID495" s="10"/>
      <c r="IE495" s="10"/>
      <c r="IF495" s="10"/>
      <c r="IG495" s="10"/>
      <c r="IH495" s="10"/>
      <c r="II495" s="10"/>
      <c r="IJ495" s="10"/>
      <c r="IK495" s="10"/>
      <c r="IL495" s="10"/>
      <c r="IM495" s="10"/>
      <c r="IN495" s="10"/>
      <c r="IO495" s="10"/>
      <c r="IP495" s="10"/>
      <c r="IQ495" s="10"/>
      <c r="IR495" s="10"/>
      <c r="IS495" s="10"/>
      <c r="IT495" s="10"/>
      <c r="IU495" s="10"/>
      <c r="IV495" s="10"/>
    </row>
    <row r="496" ht="43.5" customHeight="1" spans="1:256">
      <c r="A496" s="50"/>
      <c r="B496" s="57"/>
      <c r="C496" s="58" t="s">
        <v>1454</v>
      </c>
      <c r="D496" s="59"/>
      <c r="E496" s="39"/>
      <c r="F496" s="231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0"/>
      <c r="FZ496" s="10"/>
      <c r="GA496" s="10"/>
      <c r="GB496" s="10"/>
      <c r="GC496" s="10"/>
      <c r="GD496" s="10"/>
      <c r="GE496" s="10"/>
      <c r="GF496" s="10"/>
      <c r="GG496" s="10"/>
      <c r="GH496" s="10"/>
      <c r="GI496" s="10"/>
      <c r="GJ496" s="10"/>
      <c r="GK496" s="10"/>
      <c r="GL496" s="10"/>
      <c r="GM496" s="10"/>
      <c r="GN496" s="10"/>
      <c r="GO496" s="10"/>
      <c r="GP496" s="10"/>
      <c r="GQ496" s="10"/>
      <c r="GR496" s="10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  <c r="HK496" s="10"/>
      <c r="HL496" s="10"/>
      <c r="HM496" s="10"/>
      <c r="HN496" s="10"/>
      <c r="HO496" s="10"/>
      <c r="HP496" s="10"/>
      <c r="HQ496" s="10"/>
      <c r="HR496" s="10"/>
      <c r="HS496" s="10"/>
      <c r="HT496" s="10"/>
      <c r="HU496" s="10"/>
      <c r="HV496" s="10"/>
      <c r="HW496" s="10"/>
      <c r="HX496" s="10"/>
      <c r="HY496" s="10"/>
      <c r="HZ496" s="10"/>
      <c r="IA496" s="10"/>
      <c r="IB496" s="10"/>
      <c r="IC496" s="10"/>
      <c r="ID496" s="10"/>
      <c r="IE496" s="10"/>
      <c r="IF496" s="10"/>
      <c r="IG496" s="10"/>
      <c r="IH496" s="10"/>
      <c r="II496" s="10"/>
      <c r="IJ496" s="10"/>
      <c r="IK496" s="10"/>
      <c r="IL496" s="10"/>
      <c r="IM496" s="10"/>
      <c r="IN496" s="10"/>
      <c r="IO496" s="10"/>
      <c r="IP496" s="10"/>
      <c r="IQ496" s="10"/>
      <c r="IR496" s="10"/>
      <c r="IS496" s="10"/>
      <c r="IT496" s="10"/>
      <c r="IU496" s="10"/>
      <c r="IV496" s="10"/>
    </row>
    <row r="497" ht="23.25" spans="1:256">
      <c r="A497" s="50"/>
      <c r="B497" s="57"/>
      <c r="C497" s="262" t="s">
        <v>1495</v>
      </c>
      <c r="D497" s="256">
        <v>1</v>
      </c>
      <c r="E497" s="258">
        <f>+D497*0.25</f>
        <v>0.25</v>
      </c>
      <c r="F497" s="231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0"/>
      <c r="FZ497" s="10"/>
      <c r="GA497" s="10"/>
      <c r="GB497" s="10"/>
      <c r="GC497" s="10"/>
      <c r="GD497" s="10"/>
      <c r="GE497" s="10"/>
      <c r="GF497" s="10"/>
      <c r="GG497" s="10"/>
      <c r="GH497" s="10"/>
      <c r="GI497" s="10"/>
      <c r="GJ497" s="10"/>
      <c r="GK497" s="10"/>
      <c r="GL497" s="10"/>
      <c r="GM497" s="10"/>
      <c r="GN497" s="10"/>
      <c r="GO497" s="10"/>
      <c r="GP497" s="10"/>
      <c r="GQ497" s="10"/>
      <c r="GR497" s="10"/>
      <c r="GS497" s="10"/>
      <c r="GT497" s="10"/>
      <c r="GU497" s="10"/>
      <c r="GV497" s="10"/>
      <c r="GW497" s="10"/>
      <c r="GX497" s="10"/>
      <c r="GY497" s="10"/>
      <c r="GZ497" s="10"/>
      <c r="HA497" s="10"/>
      <c r="HB497" s="10"/>
      <c r="HC497" s="10"/>
      <c r="HD497" s="10"/>
      <c r="HE497" s="10"/>
      <c r="HF497" s="10"/>
      <c r="HG497" s="10"/>
      <c r="HH497" s="10"/>
      <c r="HI497" s="10"/>
      <c r="HJ497" s="10"/>
      <c r="HK497" s="10"/>
      <c r="HL497" s="10"/>
      <c r="HM497" s="10"/>
      <c r="HN497" s="10"/>
      <c r="HO497" s="10"/>
      <c r="HP497" s="10"/>
      <c r="HQ497" s="10"/>
      <c r="HR497" s="10"/>
      <c r="HS497" s="10"/>
      <c r="HT497" s="10"/>
      <c r="HU497" s="10"/>
      <c r="HV497" s="10"/>
      <c r="HW497" s="10"/>
      <c r="HX497" s="10"/>
      <c r="HY497" s="10"/>
      <c r="HZ497" s="10"/>
      <c r="IA497" s="10"/>
      <c r="IB497" s="10"/>
      <c r="IC497" s="10"/>
      <c r="ID497" s="10"/>
      <c r="IE497" s="10"/>
      <c r="IF497" s="10"/>
      <c r="IG497" s="10"/>
      <c r="IH497" s="10"/>
      <c r="II497" s="10"/>
      <c r="IJ497" s="10"/>
      <c r="IK497" s="10"/>
      <c r="IL497" s="10"/>
      <c r="IM497" s="10"/>
      <c r="IN497" s="10"/>
      <c r="IO497" s="10"/>
      <c r="IP497" s="10"/>
      <c r="IQ497" s="10"/>
      <c r="IR497" s="10"/>
      <c r="IS497" s="10"/>
      <c r="IT497" s="10"/>
      <c r="IU497" s="10"/>
      <c r="IV497" s="10"/>
    </row>
    <row r="498" ht="23.25" spans="1:256">
      <c r="A498" s="50"/>
      <c r="B498" s="57"/>
      <c r="C498" s="262" t="s">
        <v>1481</v>
      </c>
      <c r="D498" s="256">
        <v>1</v>
      </c>
      <c r="E498" s="258">
        <f>+D498*3.75</f>
        <v>3.75</v>
      </c>
      <c r="F498" s="231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/>
      <c r="HT498" s="10"/>
      <c r="HU498" s="10"/>
      <c r="HV498" s="10"/>
      <c r="HW498" s="10"/>
      <c r="HX498" s="10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  <c r="IJ498" s="10"/>
      <c r="IK498" s="10"/>
      <c r="IL498" s="10"/>
      <c r="IM498" s="10"/>
      <c r="IN498" s="10"/>
      <c r="IO498" s="10"/>
      <c r="IP498" s="10"/>
      <c r="IQ498" s="10"/>
      <c r="IR498" s="10"/>
      <c r="IS498" s="10"/>
      <c r="IT498" s="10"/>
      <c r="IU498" s="10"/>
      <c r="IV498" s="10"/>
    </row>
    <row r="499" ht="24" spans="1:256">
      <c r="A499" s="51"/>
      <c r="B499" s="61"/>
      <c r="C499" s="263" t="s">
        <v>1456</v>
      </c>
      <c r="D499" s="260">
        <v>1</v>
      </c>
      <c r="E499" s="261">
        <f>+D499*0.046875</f>
        <v>0.046875</v>
      </c>
      <c r="F499" s="231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  <c r="FV499" s="10"/>
      <c r="FW499" s="10"/>
      <c r="FX499" s="10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  <c r="GK499" s="10"/>
      <c r="GL499" s="10"/>
      <c r="GM499" s="10"/>
      <c r="GN499" s="10"/>
      <c r="GO499" s="10"/>
      <c r="GP499" s="10"/>
      <c r="GQ499" s="10"/>
      <c r="GR499" s="10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  <c r="HK499" s="10"/>
      <c r="HL499" s="10"/>
      <c r="HM499" s="10"/>
      <c r="HN499" s="10"/>
      <c r="HO499" s="10"/>
      <c r="HP499" s="10"/>
      <c r="HQ499" s="10"/>
      <c r="HR499" s="10"/>
      <c r="HS499" s="10"/>
      <c r="HT499" s="10"/>
      <c r="HU499" s="10"/>
      <c r="HV499" s="10"/>
      <c r="HW499" s="10"/>
      <c r="HX499" s="10"/>
      <c r="HY499" s="10"/>
      <c r="HZ499" s="10"/>
      <c r="IA499" s="10"/>
      <c r="IB499" s="10"/>
      <c r="IC499" s="10"/>
      <c r="ID499" s="10"/>
      <c r="IE499" s="10"/>
      <c r="IF499" s="10"/>
      <c r="IG499" s="10"/>
      <c r="IH499" s="10"/>
      <c r="II499" s="10"/>
      <c r="IJ499" s="10"/>
      <c r="IK499" s="10"/>
      <c r="IL499" s="10"/>
      <c r="IM499" s="10"/>
      <c r="IN499" s="10"/>
      <c r="IO499" s="10"/>
      <c r="IP499" s="10"/>
      <c r="IQ499" s="10"/>
      <c r="IR499" s="10"/>
      <c r="IS499" s="10"/>
      <c r="IT499" s="10"/>
      <c r="IU499" s="10"/>
      <c r="IV499" s="10"/>
    </row>
    <row r="500" ht="18.75" spans="1:256">
      <c r="A500" s="45">
        <v>4230</v>
      </c>
      <c r="B500" s="53" t="s">
        <v>426</v>
      </c>
      <c r="C500" s="211" t="s">
        <v>1601</v>
      </c>
      <c r="D500" s="212"/>
      <c r="E500" s="213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  <c r="FR500" s="10"/>
      <c r="FS500" s="10"/>
      <c r="FT500" s="10"/>
      <c r="FU500" s="10"/>
      <c r="FV500" s="10"/>
      <c r="FW500" s="10"/>
      <c r="FX500" s="10"/>
      <c r="FY500" s="10"/>
      <c r="FZ500" s="10"/>
      <c r="GA500" s="10"/>
      <c r="GB500" s="10"/>
      <c r="GC500" s="10"/>
      <c r="GD500" s="10"/>
      <c r="GE500" s="10"/>
      <c r="GF500" s="10"/>
      <c r="GG500" s="10"/>
      <c r="GH500" s="10"/>
      <c r="GI500" s="10"/>
      <c r="GJ500" s="10"/>
      <c r="GK500" s="10"/>
      <c r="GL500" s="10"/>
      <c r="GM500" s="10"/>
      <c r="GN500" s="10"/>
      <c r="GO500" s="10"/>
      <c r="GP500" s="10"/>
      <c r="GQ500" s="10"/>
      <c r="GR500" s="10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  <c r="HK500" s="10"/>
      <c r="HL500" s="10"/>
      <c r="HM500" s="10"/>
      <c r="HN500" s="10"/>
      <c r="HO500" s="10"/>
      <c r="HP500" s="10"/>
      <c r="HQ500" s="10"/>
      <c r="HR500" s="10"/>
      <c r="HS500" s="10"/>
      <c r="HT500" s="10"/>
      <c r="HU500" s="10"/>
      <c r="HV500" s="10"/>
      <c r="HW500" s="10"/>
      <c r="HX500" s="10"/>
      <c r="HY500" s="10"/>
      <c r="HZ500" s="10"/>
      <c r="IA500" s="10"/>
      <c r="IB500" s="10"/>
      <c r="IC500" s="10"/>
      <c r="ID500" s="10"/>
      <c r="IE500" s="10"/>
      <c r="IF500" s="10"/>
      <c r="IG500" s="10"/>
      <c r="IH500" s="10"/>
      <c r="II500" s="10"/>
      <c r="IJ500" s="10"/>
      <c r="IK500" s="10"/>
      <c r="IL500" s="10"/>
      <c r="IM500" s="10"/>
      <c r="IN500" s="10"/>
      <c r="IO500" s="10"/>
      <c r="IP500" s="10"/>
      <c r="IQ500" s="10"/>
      <c r="IR500" s="10"/>
      <c r="IS500" s="10"/>
      <c r="IT500" s="10"/>
      <c r="IU500" s="10"/>
      <c r="IV500" s="10"/>
    </row>
    <row r="501" ht="18.75" spans="1:256">
      <c r="A501" s="50"/>
      <c r="B501" s="57"/>
      <c r="C501" s="214" t="s">
        <v>1602</v>
      </c>
      <c r="D501" s="215"/>
      <c r="E501" s="126">
        <v>11.25</v>
      </c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  <c r="FR501" s="10"/>
      <c r="FS501" s="10"/>
      <c r="FT501" s="10"/>
      <c r="FU501" s="10"/>
      <c r="FV501" s="10"/>
      <c r="FW501" s="10"/>
      <c r="FX501" s="10"/>
      <c r="FY501" s="10"/>
      <c r="FZ501" s="10"/>
      <c r="GA501" s="10"/>
      <c r="GB501" s="10"/>
      <c r="GC501" s="10"/>
      <c r="GD501" s="10"/>
      <c r="GE501" s="10"/>
      <c r="GF501" s="10"/>
      <c r="GG501" s="10"/>
      <c r="GH501" s="10"/>
      <c r="GI501" s="10"/>
      <c r="GJ501" s="10"/>
      <c r="GK501" s="10"/>
      <c r="GL501" s="10"/>
      <c r="GM501" s="10"/>
      <c r="GN501" s="10"/>
      <c r="GO501" s="10"/>
      <c r="GP501" s="10"/>
      <c r="GQ501" s="10"/>
      <c r="GR501" s="1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  <c r="HK501" s="10"/>
      <c r="HL501" s="10"/>
      <c r="HM501" s="10"/>
      <c r="HN501" s="10"/>
      <c r="HO501" s="10"/>
      <c r="HP501" s="10"/>
      <c r="HQ501" s="10"/>
      <c r="HR501" s="10"/>
      <c r="HS501" s="10"/>
      <c r="HT501" s="10"/>
      <c r="HU501" s="10"/>
      <c r="HV501" s="10"/>
      <c r="HW501" s="10"/>
      <c r="HX501" s="10"/>
      <c r="HY501" s="10"/>
      <c r="HZ501" s="10"/>
      <c r="IA501" s="10"/>
      <c r="IB501" s="10"/>
      <c r="IC501" s="10"/>
      <c r="ID501" s="10"/>
      <c r="IE501" s="10"/>
      <c r="IF501" s="10"/>
      <c r="IG501" s="10"/>
      <c r="IH501" s="10"/>
      <c r="II501" s="10"/>
      <c r="IJ501" s="10"/>
      <c r="IK501" s="10"/>
      <c r="IL501" s="10"/>
      <c r="IM501" s="10"/>
      <c r="IN501" s="10"/>
      <c r="IO501" s="10"/>
      <c r="IP501" s="10"/>
      <c r="IQ501" s="10"/>
      <c r="IR501" s="10"/>
      <c r="IS501" s="10"/>
      <c r="IT501" s="10"/>
      <c r="IU501" s="10"/>
      <c r="IV501" s="10"/>
    </row>
    <row r="502" ht="42" customHeight="1" spans="1:256">
      <c r="A502" s="50"/>
      <c r="B502" s="57"/>
      <c r="C502" s="58" t="s">
        <v>1603</v>
      </c>
      <c r="D502" s="59"/>
      <c r="E502" s="39">
        <v>15</v>
      </c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/>
      <c r="FL502" s="10"/>
      <c r="FM502" s="10"/>
      <c r="FN502" s="10"/>
      <c r="FO502" s="10"/>
      <c r="FP502" s="10"/>
      <c r="FQ502" s="10"/>
      <c r="FR502" s="10"/>
      <c r="FS502" s="10"/>
      <c r="FT502" s="10"/>
      <c r="FU502" s="10"/>
      <c r="FV502" s="10"/>
      <c r="FW502" s="10"/>
      <c r="FX502" s="10"/>
      <c r="FY502" s="10"/>
      <c r="FZ502" s="10"/>
      <c r="GA502" s="10"/>
      <c r="GB502" s="10"/>
      <c r="GC502" s="10"/>
      <c r="GD502" s="10"/>
      <c r="GE502" s="10"/>
      <c r="GF502" s="10"/>
      <c r="GG502" s="10"/>
      <c r="GH502" s="10"/>
      <c r="GI502" s="10"/>
      <c r="GJ502" s="10"/>
      <c r="GK502" s="10"/>
      <c r="GL502" s="10"/>
      <c r="GM502" s="10"/>
      <c r="GN502" s="10"/>
      <c r="GO502" s="10"/>
      <c r="GP502" s="10"/>
      <c r="GQ502" s="10"/>
      <c r="GR502" s="10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  <c r="HK502" s="10"/>
      <c r="HL502" s="10"/>
      <c r="HM502" s="10"/>
      <c r="HN502" s="10"/>
      <c r="HO502" s="10"/>
      <c r="HP502" s="10"/>
      <c r="HQ502" s="10"/>
      <c r="HR502" s="10"/>
      <c r="HS502" s="10"/>
      <c r="HT502" s="10"/>
      <c r="HU502" s="10"/>
      <c r="HV502" s="10"/>
      <c r="HW502" s="10"/>
      <c r="HX502" s="10"/>
      <c r="HY502" s="10"/>
      <c r="HZ502" s="10"/>
      <c r="IA502" s="10"/>
      <c r="IB502" s="10"/>
      <c r="IC502" s="10"/>
      <c r="ID502" s="10"/>
      <c r="IE502" s="10"/>
      <c r="IF502" s="10"/>
      <c r="IG502" s="10"/>
      <c r="IH502" s="10"/>
      <c r="II502" s="10"/>
      <c r="IJ502" s="10"/>
      <c r="IK502" s="10"/>
      <c r="IL502" s="10"/>
      <c r="IM502" s="10"/>
      <c r="IN502" s="10"/>
      <c r="IO502" s="10"/>
      <c r="IP502" s="10"/>
      <c r="IQ502" s="10"/>
      <c r="IR502" s="10"/>
      <c r="IS502" s="10"/>
      <c r="IT502" s="10"/>
      <c r="IU502" s="10"/>
      <c r="IV502" s="10"/>
    </row>
    <row r="503" ht="42" customHeight="1" spans="1:256">
      <c r="A503" s="50"/>
      <c r="B503" s="57"/>
      <c r="C503" s="58" t="s">
        <v>1454</v>
      </c>
      <c r="D503" s="59"/>
      <c r="E503" s="39"/>
      <c r="F503" s="231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/>
      <c r="GA503" s="10"/>
      <c r="GB503" s="10"/>
      <c r="GC503" s="10"/>
      <c r="GD503" s="10"/>
      <c r="GE503" s="10"/>
      <c r="GF503" s="10"/>
      <c r="GG503" s="10"/>
      <c r="GH503" s="10"/>
      <c r="GI503" s="10"/>
      <c r="GJ503" s="10"/>
      <c r="GK503" s="10"/>
      <c r="GL503" s="10"/>
      <c r="GM503" s="10"/>
      <c r="GN503" s="10"/>
      <c r="GO503" s="10"/>
      <c r="GP503" s="10"/>
      <c r="GQ503" s="10"/>
      <c r="GR503" s="10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  <c r="HK503" s="10"/>
      <c r="HL503" s="10"/>
      <c r="HM503" s="10"/>
      <c r="HN503" s="10"/>
      <c r="HO503" s="10"/>
      <c r="HP503" s="10"/>
      <c r="HQ503" s="10"/>
      <c r="HR503" s="10"/>
      <c r="HS503" s="10"/>
      <c r="HT503" s="10"/>
      <c r="HU503" s="10"/>
      <c r="HV503" s="10"/>
      <c r="HW503" s="10"/>
      <c r="HX503" s="10"/>
      <c r="HY503" s="10"/>
      <c r="HZ503" s="10"/>
      <c r="IA503" s="10"/>
      <c r="IB503" s="10"/>
      <c r="IC503" s="10"/>
      <c r="ID503" s="10"/>
      <c r="IE503" s="10"/>
      <c r="IF503" s="10"/>
      <c r="IG503" s="10"/>
      <c r="IH503" s="10"/>
      <c r="II503" s="10"/>
      <c r="IJ503" s="10"/>
      <c r="IK503" s="10"/>
      <c r="IL503" s="10"/>
      <c r="IM503" s="10"/>
      <c r="IN503" s="10"/>
      <c r="IO503" s="10"/>
      <c r="IP503" s="10"/>
      <c r="IQ503" s="10"/>
      <c r="IR503" s="10"/>
      <c r="IS503" s="10"/>
      <c r="IT503" s="10"/>
      <c r="IU503" s="10"/>
      <c r="IV503" s="10"/>
    </row>
    <row r="504" ht="23.25" spans="1:256">
      <c r="A504" s="50"/>
      <c r="B504" s="57"/>
      <c r="C504" s="262" t="s">
        <v>1495</v>
      </c>
      <c r="D504" s="256">
        <v>1</v>
      </c>
      <c r="E504" s="258">
        <f>+D504*0.25</f>
        <v>0.25</v>
      </c>
      <c r="F504" s="231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10"/>
      <c r="FO504" s="10"/>
      <c r="FP504" s="10"/>
      <c r="FQ504" s="10"/>
      <c r="FR504" s="10"/>
      <c r="FS504" s="10"/>
      <c r="FT504" s="10"/>
      <c r="FU504" s="10"/>
      <c r="FV504" s="10"/>
      <c r="FW504" s="10"/>
      <c r="FX504" s="10"/>
      <c r="FY504" s="10"/>
      <c r="FZ504" s="10"/>
      <c r="GA504" s="10"/>
      <c r="GB504" s="10"/>
      <c r="GC504" s="10"/>
      <c r="GD504" s="10"/>
      <c r="GE504" s="10"/>
      <c r="GF504" s="10"/>
      <c r="GG504" s="10"/>
      <c r="GH504" s="10"/>
      <c r="GI504" s="10"/>
      <c r="GJ504" s="10"/>
      <c r="GK504" s="10"/>
      <c r="GL504" s="10"/>
      <c r="GM504" s="10"/>
      <c r="GN504" s="10"/>
      <c r="GO504" s="10"/>
      <c r="GP504" s="10"/>
      <c r="GQ504" s="10"/>
      <c r="GR504" s="10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  <c r="HK504" s="10"/>
      <c r="HL504" s="10"/>
      <c r="HM504" s="10"/>
      <c r="HN504" s="10"/>
      <c r="HO504" s="10"/>
      <c r="HP504" s="10"/>
      <c r="HQ504" s="10"/>
      <c r="HR504" s="10"/>
      <c r="HS504" s="10"/>
      <c r="HT504" s="10"/>
      <c r="HU504" s="10"/>
      <c r="HV504" s="10"/>
      <c r="HW504" s="10"/>
      <c r="HX504" s="10"/>
      <c r="HY504" s="10"/>
      <c r="HZ504" s="10"/>
      <c r="IA504" s="10"/>
      <c r="IB504" s="10"/>
      <c r="IC504" s="10"/>
      <c r="ID504" s="10"/>
      <c r="IE504" s="10"/>
      <c r="IF504" s="10"/>
      <c r="IG504" s="10"/>
      <c r="IH504" s="10"/>
      <c r="II504" s="10"/>
      <c r="IJ504" s="10"/>
      <c r="IK504" s="10"/>
      <c r="IL504" s="10"/>
      <c r="IM504" s="10"/>
      <c r="IN504" s="10"/>
      <c r="IO504" s="10"/>
      <c r="IP504" s="10"/>
      <c r="IQ504" s="10"/>
      <c r="IR504" s="10"/>
      <c r="IS504" s="10"/>
      <c r="IT504" s="10"/>
      <c r="IU504" s="10"/>
      <c r="IV504" s="10"/>
    </row>
    <row r="505" ht="23.25" spans="1:256">
      <c r="A505" s="50"/>
      <c r="B505" s="57"/>
      <c r="C505" s="262" t="s">
        <v>1481</v>
      </c>
      <c r="D505" s="256">
        <v>1</v>
      </c>
      <c r="E505" s="258">
        <f>+D505*3.75</f>
        <v>3.75</v>
      </c>
      <c r="F505" s="231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/>
      <c r="FR505" s="10"/>
      <c r="FS505" s="10"/>
      <c r="FT505" s="10"/>
      <c r="FU505" s="10"/>
      <c r="FV505" s="10"/>
      <c r="FW505" s="10"/>
      <c r="FX505" s="10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  <c r="GK505" s="10"/>
      <c r="GL505" s="10"/>
      <c r="GM505" s="10"/>
      <c r="GN505" s="10"/>
      <c r="GO505" s="10"/>
      <c r="GP505" s="10"/>
      <c r="GQ505" s="10"/>
      <c r="GR505" s="10"/>
      <c r="GS505" s="10"/>
      <c r="GT505" s="10"/>
      <c r="GU505" s="10"/>
      <c r="GV505" s="10"/>
      <c r="GW505" s="10"/>
      <c r="GX505" s="10"/>
      <c r="GY505" s="10"/>
      <c r="GZ505" s="10"/>
      <c r="HA505" s="10"/>
      <c r="HB505" s="10"/>
      <c r="HC505" s="10"/>
      <c r="HD505" s="10"/>
      <c r="HE505" s="10"/>
      <c r="HF505" s="10"/>
      <c r="HG505" s="10"/>
      <c r="HH505" s="10"/>
      <c r="HI505" s="10"/>
      <c r="HJ505" s="10"/>
      <c r="HK505" s="10"/>
      <c r="HL505" s="10"/>
      <c r="HM505" s="10"/>
      <c r="HN505" s="10"/>
      <c r="HO505" s="10"/>
      <c r="HP505" s="10"/>
      <c r="HQ505" s="10"/>
      <c r="HR505" s="10"/>
      <c r="HS505" s="10"/>
      <c r="HT505" s="10"/>
      <c r="HU505" s="10"/>
      <c r="HV505" s="10"/>
      <c r="HW505" s="10"/>
      <c r="HX505" s="10"/>
      <c r="HY505" s="10"/>
      <c r="HZ505" s="10"/>
      <c r="IA505" s="10"/>
      <c r="IB505" s="10"/>
      <c r="IC505" s="10"/>
      <c r="ID505" s="10"/>
      <c r="IE505" s="10"/>
      <c r="IF505" s="10"/>
      <c r="IG505" s="10"/>
      <c r="IH505" s="10"/>
      <c r="II505" s="10"/>
      <c r="IJ505" s="10"/>
      <c r="IK505" s="10"/>
      <c r="IL505" s="10"/>
      <c r="IM505" s="10"/>
      <c r="IN505" s="10"/>
      <c r="IO505" s="10"/>
      <c r="IP505" s="10"/>
      <c r="IQ505" s="10"/>
      <c r="IR505" s="10"/>
      <c r="IS505" s="10"/>
      <c r="IT505" s="10"/>
      <c r="IU505" s="10"/>
      <c r="IV505" s="10"/>
    </row>
    <row r="506" ht="24" spans="1:256">
      <c r="A506" s="51"/>
      <c r="B506" s="61"/>
      <c r="C506" s="263" t="s">
        <v>1456</v>
      </c>
      <c r="D506" s="260">
        <v>1</v>
      </c>
      <c r="E506" s="261">
        <f>+D506*0.046875</f>
        <v>0.046875</v>
      </c>
      <c r="F506" s="231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  <c r="FR506" s="10"/>
      <c r="FS506" s="10"/>
      <c r="FT506" s="10"/>
      <c r="FU506" s="10"/>
      <c r="FV506" s="10"/>
      <c r="FW506" s="10"/>
      <c r="FX506" s="10"/>
      <c r="FY506" s="10"/>
      <c r="FZ506" s="10"/>
      <c r="GA506" s="10"/>
      <c r="GB506" s="10"/>
      <c r="GC506" s="10"/>
      <c r="GD506" s="10"/>
      <c r="GE506" s="10"/>
      <c r="GF506" s="10"/>
      <c r="GG506" s="10"/>
      <c r="GH506" s="10"/>
      <c r="GI506" s="10"/>
      <c r="GJ506" s="10"/>
      <c r="GK506" s="10"/>
      <c r="GL506" s="10"/>
      <c r="GM506" s="10"/>
      <c r="GN506" s="10"/>
      <c r="GO506" s="10"/>
      <c r="GP506" s="10"/>
      <c r="GQ506" s="10"/>
      <c r="GR506" s="10"/>
      <c r="GS506" s="10"/>
      <c r="GT506" s="10"/>
      <c r="GU506" s="10"/>
      <c r="GV506" s="10"/>
      <c r="GW506" s="10"/>
      <c r="GX506" s="10"/>
      <c r="GY506" s="10"/>
      <c r="GZ506" s="10"/>
      <c r="HA506" s="10"/>
      <c r="HB506" s="10"/>
      <c r="HC506" s="10"/>
      <c r="HD506" s="10"/>
      <c r="HE506" s="10"/>
      <c r="HF506" s="10"/>
      <c r="HG506" s="10"/>
      <c r="HH506" s="10"/>
      <c r="HI506" s="10"/>
      <c r="HJ506" s="10"/>
      <c r="HK506" s="10"/>
      <c r="HL506" s="10"/>
      <c r="HM506" s="10"/>
      <c r="HN506" s="10"/>
      <c r="HO506" s="10"/>
      <c r="HP506" s="10"/>
      <c r="HQ506" s="10"/>
      <c r="HR506" s="10"/>
      <c r="HS506" s="10"/>
      <c r="HT506" s="10"/>
      <c r="HU506" s="10"/>
      <c r="HV506" s="10"/>
      <c r="HW506" s="10"/>
      <c r="HX506" s="10"/>
      <c r="HY506" s="10"/>
      <c r="HZ506" s="10"/>
      <c r="IA506" s="10"/>
      <c r="IB506" s="10"/>
      <c r="IC506" s="10"/>
      <c r="ID506" s="10"/>
      <c r="IE506" s="10"/>
      <c r="IF506" s="10"/>
      <c r="IG506" s="10"/>
      <c r="IH506" s="10"/>
      <c r="II506" s="10"/>
      <c r="IJ506" s="10"/>
      <c r="IK506" s="10"/>
      <c r="IL506" s="10"/>
      <c r="IM506" s="10"/>
      <c r="IN506" s="10"/>
      <c r="IO506" s="10"/>
      <c r="IP506" s="10"/>
      <c r="IQ506" s="10"/>
      <c r="IR506" s="10"/>
      <c r="IS506" s="10"/>
      <c r="IT506" s="10"/>
      <c r="IU506" s="10"/>
      <c r="IV506" s="10"/>
    </row>
    <row r="507" ht="18.75" spans="1:256">
      <c r="A507" s="45">
        <v>4240</v>
      </c>
      <c r="B507" s="53" t="s">
        <v>428</v>
      </c>
      <c r="C507" s="211" t="s">
        <v>1604</v>
      </c>
      <c r="D507" s="212"/>
      <c r="E507" s="213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0"/>
      <c r="FZ507" s="10"/>
      <c r="GA507" s="10"/>
      <c r="GB507" s="10"/>
      <c r="GC507" s="10"/>
      <c r="GD507" s="10"/>
      <c r="GE507" s="10"/>
      <c r="GF507" s="10"/>
      <c r="GG507" s="10"/>
      <c r="GH507" s="10"/>
      <c r="GI507" s="10"/>
      <c r="GJ507" s="10"/>
      <c r="GK507" s="10"/>
      <c r="GL507" s="10"/>
      <c r="GM507" s="10"/>
      <c r="GN507" s="10"/>
      <c r="GO507" s="10"/>
      <c r="GP507" s="10"/>
      <c r="GQ507" s="10"/>
      <c r="GR507" s="10"/>
      <c r="GS507" s="10"/>
      <c r="GT507" s="10"/>
      <c r="GU507" s="10"/>
      <c r="GV507" s="10"/>
      <c r="GW507" s="10"/>
      <c r="GX507" s="10"/>
      <c r="GY507" s="10"/>
      <c r="GZ507" s="10"/>
      <c r="HA507" s="10"/>
      <c r="HB507" s="10"/>
      <c r="HC507" s="10"/>
      <c r="HD507" s="10"/>
      <c r="HE507" s="10"/>
      <c r="HF507" s="10"/>
      <c r="HG507" s="10"/>
      <c r="HH507" s="10"/>
      <c r="HI507" s="10"/>
      <c r="HJ507" s="10"/>
      <c r="HK507" s="10"/>
      <c r="HL507" s="10"/>
      <c r="HM507" s="10"/>
      <c r="HN507" s="10"/>
      <c r="HO507" s="10"/>
      <c r="HP507" s="10"/>
      <c r="HQ507" s="10"/>
      <c r="HR507" s="10"/>
      <c r="HS507" s="10"/>
      <c r="HT507" s="10"/>
      <c r="HU507" s="10"/>
      <c r="HV507" s="10"/>
      <c r="HW507" s="10"/>
      <c r="HX507" s="10"/>
      <c r="HY507" s="10"/>
      <c r="HZ507" s="10"/>
      <c r="IA507" s="10"/>
      <c r="IB507" s="10"/>
      <c r="IC507" s="10"/>
      <c r="ID507" s="10"/>
      <c r="IE507" s="10"/>
      <c r="IF507" s="10"/>
      <c r="IG507" s="10"/>
      <c r="IH507" s="10"/>
      <c r="II507" s="10"/>
      <c r="IJ507" s="10"/>
      <c r="IK507" s="10"/>
      <c r="IL507" s="10"/>
      <c r="IM507" s="10"/>
      <c r="IN507" s="10"/>
      <c r="IO507" s="10"/>
      <c r="IP507" s="10"/>
      <c r="IQ507" s="10"/>
      <c r="IR507" s="10"/>
      <c r="IS507" s="10"/>
      <c r="IT507" s="10"/>
      <c r="IU507" s="10"/>
      <c r="IV507" s="10"/>
    </row>
    <row r="508" ht="18.75" spans="1:256">
      <c r="A508" s="50"/>
      <c r="B508" s="57"/>
      <c r="C508" s="177" t="s">
        <v>1605</v>
      </c>
      <c r="D508" s="178"/>
      <c r="E508" s="39">
        <v>11.25</v>
      </c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  <c r="HP508" s="10"/>
      <c r="HQ508" s="10"/>
      <c r="HR508" s="10"/>
      <c r="HS508" s="10"/>
      <c r="HT508" s="10"/>
      <c r="HU508" s="10"/>
      <c r="HV508" s="10"/>
      <c r="HW508" s="10"/>
      <c r="HX508" s="10"/>
      <c r="HY508" s="10"/>
      <c r="HZ508" s="10"/>
      <c r="IA508" s="10"/>
      <c r="IB508" s="10"/>
      <c r="IC508" s="10"/>
      <c r="ID508" s="10"/>
      <c r="IE508" s="10"/>
      <c r="IF508" s="10"/>
      <c r="IG508" s="10"/>
      <c r="IH508" s="10"/>
      <c r="II508" s="10"/>
      <c r="IJ508" s="10"/>
      <c r="IK508" s="10"/>
      <c r="IL508" s="10"/>
      <c r="IM508" s="10"/>
      <c r="IN508" s="10"/>
      <c r="IO508" s="10"/>
      <c r="IP508" s="10"/>
      <c r="IQ508" s="10"/>
      <c r="IR508" s="10"/>
      <c r="IS508" s="10"/>
      <c r="IT508" s="10"/>
      <c r="IU508" s="10"/>
      <c r="IV508" s="10"/>
    </row>
    <row r="509" ht="38.25" customHeight="1" spans="1:256">
      <c r="A509" s="50"/>
      <c r="B509" s="57"/>
      <c r="C509" s="58" t="s">
        <v>1606</v>
      </c>
      <c r="D509" s="59"/>
      <c r="E509" s="39">
        <v>15</v>
      </c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/>
      <c r="FU509" s="10"/>
      <c r="FV509" s="10"/>
      <c r="FW509" s="10"/>
      <c r="FX509" s="10"/>
      <c r="FY509" s="10"/>
      <c r="FZ509" s="10"/>
      <c r="GA509" s="10"/>
      <c r="GB509" s="10"/>
      <c r="GC509" s="10"/>
      <c r="GD509" s="10"/>
      <c r="GE509" s="10"/>
      <c r="GF509" s="10"/>
      <c r="GG509" s="10"/>
      <c r="GH509" s="10"/>
      <c r="GI509" s="10"/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  <c r="HP509" s="10"/>
      <c r="HQ509" s="10"/>
      <c r="HR509" s="10"/>
      <c r="HS509" s="10"/>
      <c r="HT509" s="10"/>
      <c r="HU509" s="10"/>
      <c r="HV509" s="10"/>
      <c r="HW509" s="10"/>
      <c r="HX509" s="10"/>
      <c r="HY509" s="10"/>
      <c r="HZ509" s="10"/>
      <c r="IA509" s="10"/>
      <c r="IB509" s="10"/>
      <c r="IC509" s="10"/>
      <c r="ID509" s="10"/>
      <c r="IE509" s="10"/>
      <c r="IF509" s="10"/>
      <c r="IG509" s="10"/>
      <c r="IH509" s="10"/>
      <c r="II509" s="10"/>
      <c r="IJ509" s="10"/>
      <c r="IK509" s="10"/>
      <c r="IL509" s="10"/>
      <c r="IM509" s="10"/>
      <c r="IN509" s="10"/>
      <c r="IO509" s="10"/>
      <c r="IP509" s="10"/>
      <c r="IQ509" s="10"/>
      <c r="IR509" s="10"/>
      <c r="IS509" s="10"/>
      <c r="IT509" s="10"/>
      <c r="IU509" s="10"/>
      <c r="IV509" s="10"/>
    </row>
    <row r="510" ht="48" customHeight="1" spans="1:256">
      <c r="A510" s="50"/>
      <c r="B510" s="57"/>
      <c r="C510" s="58" t="s">
        <v>1454</v>
      </c>
      <c r="D510" s="59"/>
      <c r="E510" s="39"/>
      <c r="F510" s="231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  <c r="FR510" s="10"/>
      <c r="FS510" s="10"/>
      <c r="FT510" s="10"/>
      <c r="FU510" s="10"/>
      <c r="FV510" s="10"/>
      <c r="FW510" s="10"/>
      <c r="FX510" s="10"/>
      <c r="FY510" s="10"/>
      <c r="FZ510" s="10"/>
      <c r="GA510" s="10"/>
      <c r="GB510" s="10"/>
      <c r="GC510" s="10"/>
      <c r="GD510" s="10"/>
      <c r="GE510" s="10"/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/>
      <c r="HB510" s="10"/>
      <c r="HC510" s="10"/>
      <c r="HD510" s="10"/>
      <c r="HE510" s="10"/>
      <c r="HF510" s="10"/>
      <c r="HG510" s="10"/>
      <c r="HH510" s="10"/>
      <c r="HI510" s="10"/>
      <c r="HJ510" s="10"/>
      <c r="HK510" s="10"/>
      <c r="HL510" s="10"/>
      <c r="HM510" s="10"/>
      <c r="HN510" s="10"/>
      <c r="HO510" s="10"/>
      <c r="HP510" s="10"/>
      <c r="HQ510" s="10"/>
      <c r="HR510" s="10"/>
      <c r="HS510" s="10"/>
      <c r="HT510" s="10"/>
      <c r="HU510" s="10"/>
      <c r="HV510" s="10"/>
      <c r="HW510" s="10"/>
      <c r="HX510" s="10"/>
      <c r="HY510" s="10"/>
      <c r="HZ510" s="10"/>
      <c r="IA510" s="10"/>
      <c r="IB510" s="10"/>
      <c r="IC510" s="10"/>
      <c r="ID510" s="10"/>
      <c r="IE510" s="10"/>
      <c r="IF510" s="10"/>
      <c r="IG510" s="10"/>
      <c r="IH510" s="10"/>
      <c r="II510" s="10"/>
      <c r="IJ510" s="10"/>
      <c r="IK510" s="10"/>
      <c r="IL510" s="10"/>
      <c r="IM510" s="10"/>
      <c r="IN510" s="10"/>
      <c r="IO510" s="10"/>
      <c r="IP510" s="10"/>
      <c r="IQ510" s="10"/>
      <c r="IR510" s="10"/>
      <c r="IS510" s="10"/>
      <c r="IT510" s="10"/>
      <c r="IU510" s="10"/>
      <c r="IV510" s="10"/>
    </row>
    <row r="511" ht="23.25" spans="1:256">
      <c r="A511" s="50"/>
      <c r="B511" s="57"/>
      <c r="C511" s="262" t="s">
        <v>1495</v>
      </c>
      <c r="D511" s="256">
        <v>1</v>
      </c>
      <c r="E511" s="258">
        <f>+D511*0.25</f>
        <v>0.25</v>
      </c>
      <c r="F511" s="231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10"/>
      <c r="FO511" s="10"/>
      <c r="FP511" s="10"/>
      <c r="FQ511" s="10"/>
      <c r="FR511" s="10"/>
      <c r="FS511" s="10"/>
      <c r="FT511" s="10"/>
      <c r="FU511" s="10"/>
      <c r="FV511" s="10"/>
      <c r="FW511" s="10"/>
      <c r="FX511" s="10"/>
      <c r="FY511" s="10"/>
      <c r="FZ511" s="10"/>
      <c r="GA511" s="10"/>
      <c r="GB511" s="10"/>
      <c r="GC511" s="10"/>
      <c r="GD511" s="10"/>
      <c r="GE511" s="10"/>
      <c r="GF511" s="10"/>
      <c r="GG511" s="10"/>
      <c r="GH511" s="10"/>
      <c r="GI511" s="10"/>
      <c r="GJ511" s="10"/>
      <c r="GK511" s="10"/>
      <c r="GL511" s="10"/>
      <c r="GM511" s="10"/>
      <c r="GN511" s="10"/>
      <c r="GO511" s="10"/>
      <c r="GP511" s="10"/>
      <c r="GQ511" s="10"/>
      <c r="GR511" s="10"/>
      <c r="GS511" s="10"/>
      <c r="GT511" s="10"/>
      <c r="GU511" s="10"/>
      <c r="GV511" s="10"/>
      <c r="GW511" s="10"/>
      <c r="GX511" s="10"/>
      <c r="GY511" s="10"/>
      <c r="GZ511" s="10"/>
      <c r="HA511" s="10"/>
      <c r="HB511" s="10"/>
      <c r="HC511" s="10"/>
      <c r="HD511" s="10"/>
      <c r="HE511" s="10"/>
      <c r="HF511" s="10"/>
      <c r="HG511" s="10"/>
      <c r="HH511" s="10"/>
      <c r="HI511" s="10"/>
      <c r="HJ511" s="10"/>
      <c r="HK511" s="10"/>
      <c r="HL511" s="10"/>
      <c r="HM511" s="10"/>
      <c r="HN511" s="10"/>
      <c r="HO511" s="10"/>
      <c r="HP511" s="10"/>
      <c r="HQ511" s="10"/>
      <c r="HR511" s="10"/>
      <c r="HS511" s="10"/>
      <c r="HT511" s="10"/>
      <c r="HU511" s="10"/>
      <c r="HV511" s="10"/>
      <c r="HW511" s="10"/>
      <c r="HX511" s="10"/>
      <c r="HY511" s="10"/>
      <c r="HZ511" s="10"/>
      <c r="IA511" s="10"/>
      <c r="IB511" s="10"/>
      <c r="IC511" s="10"/>
      <c r="ID511" s="10"/>
      <c r="IE511" s="10"/>
      <c r="IF511" s="10"/>
      <c r="IG511" s="10"/>
      <c r="IH511" s="10"/>
      <c r="II511" s="10"/>
      <c r="IJ511" s="10"/>
      <c r="IK511" s="10"/>
      <c r="IL511" s="10"/>
      <c r="IM511" s="10"/>
      <c r="IN511" s="10"/>
      <c r="IO511" s="10"/>
      <c r="IP511" s="10"/>
      <c r="IQ511" s="10"/>
      <c r="IR511" s="10"/>
      <c r="IS511" s="10"/>
      <c r="IT511" s="10"/>
      <c r="IU511" s="10"/>
      <c r="IV511" s="10"/>
    </row>
    <row r="512" ht="23.25" spans="1:256">
      <c r="A512" s="50"/>
      <c r="B512" s="57"/>
      <c r="C512" s="262" t="s">
        <v>1481</v>
      </c>
      <c r="D512" s="256">
        <v>1</v>
      </c>
      <c r="E512" s="258">
        <f>+D512*3.75</f>
        <v>3.75</v>
      </c>
      <c r="F512" s="231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  <c r="FR512" s="10"/>
      <c r="FS512" s="10"/>
      <c r="FT512" s="10"/>
      <c r="FU512" s="10"/>
      <c r="FV512" s="10"/>
      <c r="FW512" s="10"/>
      <c r="FX512" s="10"/>
      <c r="FY512" s="10"/>
      <c r="FZ512" s="10"/>
      <c r="GA512" s="10"/>
      <c r="GB512" s="10"/>
      <c r="GC512" s="10"/>
      <c r="GD512" s="10"/>
      <c r="GE512" s="10"/>
      <c r="GF512" s="10"/>
      <c r="GG512" s="10"/>
      <c r="GH512" s="10"/>
      <c r="GI512" s="10"/>
      <c r="GJ512" s="10"/>
      <c r="GK512" s="10"/>
      <c r="GL512" s="10"/>
      <c r="GM512" s="10"/>
      <c r="GN512" s="10"/>
      <c r="GO512" s="10"/>
      <c r="GP512" s="10"/>
      <c r="GQ512" s="10"/>
      <c r="GR512" s="10"/>
      <c r="GS512" s="10"/>
      <c r="GT512" s="10"/>
      <c r="GU512" s="10"/>
      <c r="GV512" s="10"/>
      <c r="GW512" s="10"/>
      <c r="GX512" s="10"/>
      <c r="GY512" s="10"/>
      <c r="GZ512" s="10"/>
      <c r="HA512" s="10"/>
      <c r="HB512" s="10"/>
      <c r="HC512" s="10"/>
      <c r="HD512" s="10"/>
      <c r="HE512" s="10"/>
      <c r="HF512" s="10"/>
      <c r="HG512" s="10"/>
      <c r="HH512" s="10"/>
      <c r="HI512" s="10"/>
      <c r="HJ512" s="10"/>
      <c r="HK512" s="10"/>
      <c r="HL512" s="10"/>
      <c r="HM512" s="10"/>
      <c r="HN512" s="10"/>
      <c r="HO512" s="10"/>
      <c r="HP512" s="10"/>
      <c r="HQ512" s="10"/>
      <c r="HR512" s="10"/>
      <c r="HS512" s="10"/>
      <c r="HT512" s="10"/>
      <c r="HU512" s="10"/>
      <c r="HV512" s="10"/>
      <c r="HW512" s="10"/>
      <c r="HX512" s="10"/>
      <c r="HY512" s="10"/>
      <c r="HZ512" s="10"/>
      <c r="IA512" s="10"/>
      <c r="IB512" s="10"/>
      <c r="IC512" s="10"/>
      <c r="ID512" s="10"/>
      <c r="IE512" s="10"/>
      <c r="IF512" s="10"/>
      <c r="IG512" s="10"/>
      <c r="IH512" s="10"/>
      <c r="II512" s="10"/>
      <c r="IJ512" s="10"/>
      <c r="IK512" s="10"/>
      <c r="IL512" s="10"/>
      <c r="IM512" s="10"/>
      <c r="IN512" s="10"/>
      <c r="IO512" s="10"/>
      <c r="IP512" s="10"/>
      <c r="IQ512" s="10"/>
      <c r="IR512" s="10"/>
      <c r="IS512" s="10"/>
      <c r="IT512" s="10"/>
      <c r="IU512" s="10"/>
      <c r="IV512" s="10"/>
    </row>
    <row r="513" ht="24" spans="1:256">
      <c r="A513" s="51"/>
      <c r="B513" s="61"/>
      <c r="C513" s="263" t="s">
        <v>1456</v>
      </c>
      <c r="D513" s="260">
        <v>1</v>
      </c>
      <c r="E513" s="261">
        <f>+D513*0.046875</f>
        <v>0.046875</v>
      </c>
      <c r="F513" s="231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/>
      <c r="FV513" s="10"/>
      <c r="FW513" s="10"/>
      <c r="FX513" s="10"/>
      <c r="FY513" s="10"/>
      <c r="FZ513" s="10"/>
      <c r="GA513" s="10"/>
      <c r="GB513" s="10"/>
      <c r="GC513" s="10"/>
      <c r="GD513" s="10"/>
      <c r="GE513" s="10"/>
      <c r="GF513" s="10"/>
      <c r="GG513" s="10"/>
      <c r="GH513" s="10"/>
      <c r="GI513" s="10"/>
      <c r="GJ513" s="10"/>
      <c r="GK513" s="10"/>
      <c r="GL513" s="10"/>
      <c r="GM513" s="10"/>
      <c r="GN513" s="10"/>
      <c r="GO513" s="10"/>
      <c r="GP513" s="10"/>
      <c r="GQ513" s="10"/>
      <c r="GR513" s="10"/>
      <c r="GS513" s="10"/>
      <c r="GT513" s="10"/>
      <c r="GU513" s="10"/>
      <c r="GV513" s="10"/>
      <c r="GW513" s="10"/>
      <c r="GX513" s="10"/>
      <c r="GY513" s="10"/>
      <c r="GZ513" s="10"/>
      <c r="HA513" s="10"/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  <c r="HP513" s="10"/>
      <c r="HQ513" s="10"/>
      <c r="HR513" s="10"/>
      <c r="HS513" s="10"/>
      <c r="HT513" s="10"/>
      <c r="HU513" s="10"/>
      <c r="HV513" s="10"/>
      <c r="HW513" s="10"/>
      <c r="HX513" s="10"/>
      <c r="HY513" s="10"/>
      <c r="HZ513" s="10"/>
      <c r="IA513" s="10"/>
      <c r="IB513" s="10"/>
      <c r="IC513" s="10"/>
      <c r="ID513" s="10"/>
      <c r="IE513" s="10"/>
      <c r="IF513" s="10"/>
      <c r="IG513" s="10"/>
      <c r="IH513" s="10"/>
      <c r="II513" s="10"/>
      <c r="IJ513" s="10"/>
      <c r="IK513" s="10"/>
      <c r="IL513" s="10"/>
      <c r="IM513" s="10"/>
      <c r="IN513" s="10"/>
      <c r="IO513" s="10"/>
      <c r="IP513" s="10"/>
      <c r="IQ513" s="10"/>
      <c r="IR513" s="10"/>
      <c r="IS513" s="10"/>
      <c r="IT513" s="10"/>
      <c r="IU513" s="10"/>
      <c r="IV513" s="10"/>
    </row>
    <row r="514" ht="18.75" spans="1:256">
      <c r="A514" s="264">
        <v>4250</v>
      </c>
      <c r="B514" s="53" t="s">
        <v>430</v>
      </c>
      <c r="C514" s="172" t="s">
        <v>1607</v>
      </c>
      <c r="D514" s="173"/>
      <c r="E514" s="174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/>
      <c r="FY514" s="10"/>
      <c r="FZ514" s="10"/>
      <c r="GA514" s="10"/>
      <c r="GB514" s="10"/>
      <c r="GC514" s="10"/>
      <c r="GD514" s="10"/>
      <c r="GE514" s="10"/>
      <c r="GF514" s="10"/>
      <c r="GG514" s="10"/>
      <c r="GH514" s="10"/>
      <c r="GI514" s="10"/>
      <c r="GJ514" s="10"/>
      <c r="GK514" s="10"/>
      <c r="GL514" s="10"/>
      <c r="GM514" s="10"/>
      <c r="GN514" s="10"/>
      <c r="GO514" s="10"/>
      <c r="GP514" s="10"/>
      <c r="GQ514" s="10"/>
      <c r="GR514" s="10"/>
      <c r="GS514" s="10"/>
      <c r="GT514" s="10"/>
      <c r="GU514" s="10"/>
      <c r="GV514" s="10"/>
      <c r="GW514" s="10"/>
      <c r="GX514" s="10"/>
      <c r="GY514" s="10"/>
      <c r="GZ514" s="10"/>
      <c r="HA514" s="10"/>
      <c r="HB514" s="10"/>
      <c r="HC514" s="10"/>
      <c r="HD514" s="10"/>
      <c r="HE514" s="10"/>
      <c r="HF514" s="10"/>
      <c r="HG514" s="10"/>
      <c r="HH514" s="10"/>
      <c r="HI514" s="10"/>
      <c r="HJ514" s="10"/>
      <c r="HK514" s="10"/>
      <c r="HL514" s="10"/>
      <c r="HM514" s="10"/>
      <c r="HN514" s="10"/>
      <c r="HO514" s="10"/>
      <c r="HP514" s="10"/>
      <c r="HQ514" s="10"/>
      <c r="HR514" s="10"/>
      <c r="HS514" s="10"/>
      <c r="HT514" s="10"/>
      <c r="HU514" s="10"/>
      <c r="HV514" s="10"/>
      <c r="HW514" s="10"/>
      <c r="HX514" s="10"/>
      <c r="HY514" s="10"/>
      <c r="HZ514" s="10"/>
      <c r="IA514" s="10"/>
      <c r="IB514" s="10"/>
      <c r="IC514" s="10"/>
      <c r="ID514" s="10"/>
      <c r="IE514" s="10"/>
      <c r="IF514" s="10"/>
      <c r="IG514" s="10"/>
      <c r="IH514" s="10"/>
      <c r="II514" s="10"/>
      <c r="IJ514" s="10"/>
      <c r="IK514" s="10"/>
      <c r="IL514" s="10"/>
      <c r="IM514" s="10"/>
      <c r="IN514" s="10"/>
      <c r="IO514" s="10"/>
      <c r="IP514" s="10"/>
      <c r="IQ514" s="10"/>
      <c r="IR514" s="10"/>
      <c r="IS514" s="10"/>
      <c r="IT514" s="10"/>
      <c r="IU514" s="10"/>
      <c r="IV514" s="10"/>
    </row>
    <row r="515" ht="18.75" spans="1:256">
      <c r="A515" s="265"/>
      <c r="B515" s="57"/>
      <c r="C515" s="214" t="s">
        <v>1608</v>
      </c>
      <c r="D515" s="215"/>
      <c r="E515" s="126">
        <v>11.25</v>
      </c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/>
      <c r="FL515" s="10"/>
      <c r="FM515" s="10"/>
      <c r="FN515" s="10"/>
      <c r="FO515" s="10"/>
      <c r="FP515" s="10"/>
      <c r="FQ515" s="10"/>
      <c r="FR515" s="10"/>
      <c r="FS515" s="10"/>
      <c r="FT515" s="10"/>
      <c r="FU515" s="10"/>
      <c r="FV515" s="10"/>
      <c r="FW515" s="10"/>
      <c r="FX515" s="10"/>
      <c r="FY515" s="10"/>
      <c r="FZ515" s="10"/>
      <c r="GA515" s="10"/>
      <c r="GB515" s="10"/>
      <c r="GC515" s="10"/>
      <c r="GD515" s="10"/>
      <c r="GE515" s="10"/>
      <c r="GF515" s="10"/>
      <c r="GG515" s="10"/>
      <c r="GH515" s="10"/>
      <c r="GI515" s="10"/>
      <c r="GJ515" s="10"/>
      <c r="GK515" s="10"/>
      <c r="GL515" s="10"/>
      <c r="GM515" s="10"/>
      <c r="GN515" s="10"/>
      <c r="GO515" s="10"/>
      <c r="GP515" s="10"/>
      <c r="GQ515" s="10"/>
      <c r="GR515" s="10"/>
      <c r="GS515" s="10"/>
      <c r="GT515" s="10"/>
      <c r="GU515" s="10"/>
      <c r="GV515" s="10"/>
      <c r="GW515" s="10"/>
      <c r="GX515" s="10"/>
      <c r="GY515" s="10"/>
      <c r="GZ515" s="10"/>
      <c r="HA515" s="10"/>
      <c r="HB515" s="10"/>
      <c r="HC515" s="10"/>
      <c r="HD515" s="10"/>
      <c r="HE515" s="10"/>
      <c r="HF515" s="10"/>
      <c r="HG515" s="10"/>
      <c r="HH515" s="10"/>
      <c r="HI515" s="10"/>
      <c r="HJ515" s="10"/>
      <c r="HK515" s="10"/>
      <c r="HL515" s="10"/>
      <c r="HM515" s="10"/>
      <c r="HN515" s="10"/>
      <c r="HO515" s="10"/>
      <c r="HP515" s="10"/>
      <c r="HQ515" s="10"/>
      <c r="HR515" s="10"/>
      <c r="HS515" s="10"/>
      <c r="HT515" s="10"/>
      <c r="HU515" s="10"/>
      <c r="HV515" s="10"/>
      <c r="HW515" s="10"/>
      <c r="HX515" s="10"/>
      <c r="HY515" s="10"/>
      <c r="HZ515" s="10"/>
      <c r="IA515" s="10"/>
      <c r="IB515" s="10"/>
      <c r="IC515" s="10"/>
      <c r="ID515" s="10"/>
      <c r="IE515" s="10"/>
      <c r="IF515" s="10"/>
      <c r="IG515" s="10"/>
      <c r="IH515" s="10"/>
      <c r="II515" s="10"/>
      <c r="IJ515" s="10"/>
      <c r="IK515" s="10"/>
      <c r="IL515" s="10"/>
      <c r="IM515" s="10"/>
      <c r="IN515" s="10"/>
      <c r="IO515" s="10"/>
      <c r="IP515" s="10"/>
      <c r="IQ515" s="10"/>
      <c r="IR515" s="10"/>
      <c r="IS515" s="10"/>
      <c r="IT515" s="10"/>
      <c r="IU515" s="10"/>
      <c r="IV515" s="10"/>
    </row>
    <row r="516" ht="41.25" customHeight="1" spans="1:256">
      <c r="A516" s="265"/>
      <c r="B516" s="57"/>
      <c r="C516" s="177" t="s">
        <v>1609</v>
      </c>
      <c r="D516" s="178"/>
      <c r="E516" s="39">
        <v>15</v>
      </c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  <c r="FR516" s="10"/>
      <c r="FS516" s="10"/>
      <c r="FT516" s="10"/>
      <c r="FU516" s="10"/>
      <c r="FV516" s="10"/>
      <c r="FW516" s="10"/>
      <c r="FX516" s="10"/>
      <c r="FY516" s="10"/>
      <c r="FZ516" s="10"/>
      <c r="GA516" s="10"/>
      <c r="GB516" s="10"/>
      <c r="GC516" s="10"/>
      <c r="GD516" s="10"/>
      <c r="GE516" s="10"/>
      <c r="GF516" s="10"/>
      <c r="GG516" s="10"/>
      <c r="GH516" s="10"/>
      <c r="GI516" s="10"/>
      <c r="GJ516" s="10"/>
      <c r="GK516" s="10"/>
      <c r="GL516" s="10"/>
      <c r="GM516" s="10"/>
      <c r="GN516" s="10"/>
      <c r="GO516" s="10"/>
      <c r="GP516" s="10"/>
      <c r="GQ516" s="10"/>
      <c r="GR516" s="10"/>
      <c r="GS516" s="10"/>
      <c r="GT516" s="10"/>
      <c r="GU516" s="10"/>
      <c r="GV516" s="10"/>
      <c r="GW516" s="10"/>
      <c r="GX516" s="10"/>
      <c r="GY516" s="10"/>
      <c r="GZ516" s="10"/>
      <c r="HA516" s="10"/>
      <c r="HB516" s="10"/>
      <c r="HC516" s="10"/>
      <c r="HD516" s="10"/>
      <c r="HE516" s="10"/>
      <c r="HF516" s="10"/>
      <c r="HG516" s="10"/>
      <c r="HH516" s="10"/>
      <c r="HI516" s="10"/>
      <c r="HJ516" s="10"/>
      <c r="HK516" s="10"/>
      <c r="HL516" s="10"/>
      <c r="HM516" s="10"/>
      <c r="HN516" s="10"/>
      <c r="HO516" s="10"/>
      <c r="HP516" s="10"/>
      <c r="HQ516" s="10"/>
      <c r="HR516" s="10"/>
      <c r="HS516" s="10"/>
      <c r="HT516" s="10"/>
      <c r="HU516" s="10"/>
      <c r="HV516" s="10"/>
      <c r="HW516" s="10"/>
      <c r="HX516" s="10"/>
      <c r="HY516" s="10"/>
      <c r="HZ516" s="10"/>
      <c r="IA516" s="10"/>
      <c r="IB516" s="10"/>
      <c r="IC516" s="10"/>
      <c r="ID516" s="10"/>
      <c r="IE516" s="10"/>
      <c r="IF516" s="10"/>
      <c r="IG516" s="10"/>
      <c r="IH516" s="10"/>
      <c r="II516" s="10"/>
      <c r="IJ516" s="10"/>
      <c r="IK516" s="10"/>
      <c r="IL516" s="10"/>
      <c r="IM516" s="10"/>
      <c r="IN516" s="10"/>
      <c r="IO516" s="10"/>
      <c r="IP516" s="10"/>
      <c r="IQ516" s="10"/>
      <c r="IR516" s="10"/>
      <c r="IS516" s="10"/>
      <c r="IT516" s="10"/>
      <c r="IU516" s="10"/>
      <c r="IV516" s="10"/>
    </row>
    <row r="517" ht="49.5" customHeight="1" spans="1:256">
      <c r="A517" s="265"/>
      <c r="B517" s="57"/>
      <c r="C517" s="58" t="s">
        <v>1454</v>
      </c>
      <c r="D517" s="59"/>
      <c r="E517" s="39"/>
      <c r="F517" s="231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/>
      <c r="GA517" s="10"/>
      <c r="GB517" s="10"/>
      <c r="GC517" s="10"/>
      <c r="GD517" s="10"/>
      <c r="GE517" s="10"/>
      <c r="GF517" s="10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0"/>
      <c r="GW517" s="10"/>
      <c r="GX517" s="10"/>
      <c r="GY517" s="10"/>
      <c r="GZ517" s="10"/>
      <c r="HA517" s="10"/>
      <c r="HB517" s="10"/>
      <c r="HC517" s="10"/>
      <c r="HD517" s="10"/>
      <c r="HE517" s="10"/>
      <c r="HF517" s="10"/>
      <c r="HG517" s="10"/>
      <c r="HH517" s="10"/>
      <c r="HI517" s="10"/>
      <c r="HJ517" s="10"/>
      <c r="HK517" s="10"/>
      <c r="HL517" s="10"/>
      <c r="HM517" s="10"/>
      <c r="HN517" s="10"/>
      <c r="HO517" s="10"/>
      <c r="HP517" s="10"/>
      <c r="HQ517" s="10"/>
      <c r="HR517" s="10"/>
      <c r="HS517" s="10"/>
      <c r="HT517" s="10"/>
      <c r="HU517" s="10"/>
      <c r="HV517" s="10"/>
      <c r="HW517" s="10"/>
      <c r="HX517" s="10"/>
      <c r="HY517" s="10"/>
      <c r="HZ517" s="10"/>
      <c r="IA517" s="10"/>
      <c r="IB517" s="10"/>
      <c r="IC517" s="10"/>
      <c r="ID517" s="10"/>
      <c r="IE517" s="10"/>
      <c r="IF517" s="10"/>
      <c r="IG517" s="10"/>
      <c r="IH517" s="10"/>
      <c r="II517" s="10"/>
      <c r="IJ517" s="10"/>
      <c r="IK517" s="10"/>
      <c r="IL517" s="10"/>
      <c r="IM517" s="10"/>
      <c r="IN517" s="10"/>
      <c r="IO517" s="10"/>
      <c r="IP517" s="10"/>
      <c r="IQ517" s="10"/>
      <c r="IR517" s="10"/>
      <c r="IS517" s="10"/>
      <c r="IT517" s="10"/>
      <c r="IU517" s="10"/>
      <c r="IV517" s="10"/>
    </row>
    <row r="518" ht="23.25" spans="1:256">
      <c r="A518" s="265"/>
      <c r="B518" s="57"/>
      <c r="C518" s="262" t="s">
        <v>1495</v>
      </c>
      <c r="D518" s="256">
        <v>1</v>
      </c>
      <c r="E518" s="266">
        <f>+D518*0.1875</f>
        <v>0.1875</v>
      </c>
      <c r="F518" s="231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  <c r="FR518" s="10"/>
      <c r="FS518" s="10"/>
      <c r="FT518" s="10"/>
      <c r="FU518" s="10"/>
      <c r="FV518" s="10"/>
      <c r="FW518" s="10"/>
      <c r="FX518" s="10"/>
      <c r="FY518" s="10"/>
      <c r="FZ518" s="10"/>
      <c r="GA518" s="10"/>
      <c r="GB518" s="10"/>
      <c r="GC518" s="10"/>
      <c r="GD518" s="10"/>
      <c r="GE518" s="10"/>
      <c r="GF518" s="10"/>
      <c r="GG518" s="10"/>
      <c r="GH518" s="10"/>
      <c r="GI518" s="10"/>
      <c r="GJ518" s="10"/>
      <c r="GK518" s="10"/>
      <c r="GL518" s="10"/>
      <c r="GM518" s="10"/>
      <c r="GN518" s="10"/>
      <c r="GO518" s="10"/>
      <c r="GP518" s="10"/>
      <c r="GQ518" s="10"/>
      <c r="GR518" s="10"/>
      <c r="GS518" s="10"/>
      <c r="GT518" s="10"/>
      <c r="GU518" s="10"/>
      <c r="GV518" s="10"/>
      <c r="GW518" s="10"/>
      <c r="GX518" s="10"/>
      <c r="GY518" s="10"/>
      <c r="GZ518" s="10"/>
      <c r="HA518" s="10"/>
      <c r="HB518" s="10"/>
      <c r="HC518" s="10"/>
      <c r="HD518" s="10"/>
      <c r="HE518" s="10"/>
      <c r="HF518" s="10"/>
      <c r="HG518" s="10"/>
      <c r="HH518" s="10"/>
      <c r="HI518" s="10"/>
      <c r="HJ518" s="10"/>
      <c r="HK518" s="10"/>
      <c r="HL518" s="10"/>
      <c r="HM518" s="10"/>
      <c r="HN518" s="10"/>
      <c r="HO518" s="10"/>
      <c r="HP518" s="10"/>
      <c r="HQ518" s="10"/>
      <c r="HR518" s="10"/>
      <c r="HS518" s="10"/>
      <c r="HT518" s="10"/>
      <c r="HU518" s="10"/>
      <c r="HV518" s="10"/>
      <c r="HW518" s="10"/>
      <c r="HX518" s="10"/>
      <c r="HY518" s="10"/>
      <c r="HZ518" s="10"/>
      <c r="IA518" s="10"/>
      <c r="IB518" s="10"/>
      <c r="IC518" s="10"/>
      <c r="ID518" s="10"/>
      <c r="IE518" s="10"/>
      <c r="IF518" s="10"/>
      <c r="IG518" s="10"/>
      <c r="IH518" s="10"/>
      <c r="II518" s="10"/>
      <c r="IJ518" s="10"/>
      <c r="IK518" s="10"/>
      <c r="IL518" s="10"/>
      <c r="IM518" s="10"/>
      <c r="IN518" s="10"/>
      <c r="IO518" s="10"/>
      <c r="IP518" s="10"/>
      <c r="IQ518" s="10"/>
      <c r="IR518" s="10"/>
      <c r="IS518" s="10"/>
      <c r="IT518" s="10"/>
      <c r="IU518" s="10"/>
      <c r="IV518" s="10"/>
    </row>
    <row r="519" ht="23.25" spans="1:256">
      <c r="A519" s="265"/>
      <c r="B519" s="57"/>
      <c r="C519" s="262" t="s">
        <v>1481</v>
      </c>
      <c r="D519" s="256">
        <v>1</v>
      </c>
      <c r="E519" s="258">
        <f>+D519*3.75</f>
        <v>3.75</v>
      </c>
      <c r="F519" s="231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/>
      <c r="FT519" s="10"/>
      <c r="FU519" s="10"/>
      <c r="FV519" s="10"/>
      <c r="FW519" s="10"/>
      <c r="FX519" s="10"/>
      <c r="FY519" s="10"/>
      <c r="FZ519" s="10"/>
      <c r="GA519" s="10"/>
      <c r="GB519" s="10"/>
      <c r="GC519" s="10"/>
      <c r="GD519" s="10"/>
      <c r="GE519" s="10"/>
      <c r="GF519" s="10"/>
      <c r="GG519" s="10"/>
      <c r="GH519" s="10"/>
      <c r="GI519" s="10"/>
      <c r="GJ519" s="10"/>
      <c r="GK519" s="10"/>
      <c r="GL519" s="10"/>
      <c r="GM519" s="10"/>
      <c r="GN519" s="10"/>
      <c r="GO519" s="10"/>
      <c r="GP519" s="10"/>
      <c r="GQ519" s="10"/>
      <c r="GR519" s="10"/>
      <c r="GS519" s="10"/>
      <c r="GT519" s="10"/>
      <c r="GU519" s="10"/>
      <c r="GV519" s="10"/>
      <c r="GW519" s="10"/>
      <c r="GX519" s="10"/>
      <c r="GY519" s="10"/>
      <c r="GZ519" s="10"/>
      <c r="HA519" s="10"/>
      <c r="HB519" s="10"/>
      <c r="HC519" s="10"/>
      <c r="HD519" s="10"/>
      <c r="HE519" s="10"/>
      <c r="HF519" s="10"/>
      <c r="HG519" s="10"/>
      <c r="HH519" s="10"/>
      <c r="HI519" s="10"/>
      <c r="HJ519" s="10"/>
      <c r="HK519" s="10"/>
      <c r="HL519" s="10"/>
      <c r="HM519" s="10"/>
      <c r="HN519" s="10"/>
      <c r="HO519" s="10"/>
      <c r="HP519" s="10"/>
      <c r="HQ519" s="10"/>
      <c r="HR519" s="10"/>
      <c r="HS519" s="10"/>
      <c r="HT519" s="10"/>
      <c r="HU519" s="10"/>
      <c r="HV519" s="10"/>
      <c r="HW519" s="10"/>
      <c r="HX519" s="10"/>
      <c r="HY519" s="10"/>
      <c r="HZ519" s="10"/>
      <c r="IA519" s="10"/>
      <c r="IB519" s="10"/>
      <c r="IC519" s="10"/>
      <c r="ID519" s="10"/>
      <c r="IE519" s="10"/>
      <c r="IF519" s="10"/>
      <c r="IG519" s="10"/>
      <c r="IH519" s="10"/>
      <c r="II519" s="10"/>
      <c r="IJ519" s="10"/>
      <c r="IK519" s="10"/>
      <c r="IL519" s="10"/>
      <c r="IM519" s="10"/>
      <c r="IN519" s="10"/>
      <c r="IO519" s="10"/>
      <c r="IP519" s="10"/>
      <c r="IQ519" s="10"/>
      <c r="IR519" s="10"/>
      <c r="IS519" s="10"/>
      <c r="IT519" s="10"/>
      <c r="IU519" s="10"/>
      <c r="IV519" s="10"/>
    </row>
    <row r="520" ht="24" spans="1:256">
      <c r="A520" s="267"/>
      <c r="B520" s="61"/>
      <c r="C520" s="268" t="s">
        <v>1456</v>
      </c>
      <c r="D520" s="269">
        <v>1</v>
      </c>
      <c r="E520" s="270">
        <f>+D520*0.046875</f>
        <v>0.046875</v>
      </c>
      <c r="F520" s="231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  <c r="FR520" s="10"/>
      <c r="FS520" s="10"/>
      <c r="FT520" s="10"/>
      <c r="FU520" s="10"/>
      <c r="FV520" s="10"/>
      <c r="FW520" s="10"/>
      <c r="FX520" s="10"/>
      <c r="FY520" s="10"/>
      <c r="FZ520" s="10"/>
      <c r="GA520" s="10"/>
      <c r="GB520" s="10"/>
      <c r="GC520" s="10"/>
      <c r="GD520" s="10"/>
      <c r="GE520" s="10"/>
      <c r="GF520" s="10"/>
      <c r="GG520" s="10"/>
      <c r="GH520" s="10"/>
      <c r="GI520" s="10"/>
      <c r="GJ520" s="10"/>
      <c r="GK520" s="10"/>
      <c r="GL520" s="10"/>
      <c r="GM520" s="10"/>
      <c r="GN520" s="10"/>
      <c r="GO520" s="10"/>
      <c r="GP520" s="10"/>
      <c r="GQ520" s="10"/>
      <c r="GR520" s="10"/>
      <c r="GS520" s="10"/>
      <c r="GT520" s="10"/>
      <c r="GU520" s="10"/>
      <c r="GV520" s="10"/>
      <c r="GW520" s="10"/>
      <c r="GX520" s="10"/>
      <c r="GY520" s="10"/>
      <c r="GZ520" s="10"/>
      <c r="HA520" s="10"/>
      <c r="HB520" s="10"/>
      <c r="HC520" s="10"/>
      <c r="HD520" s="10"/>
      <c r="HE520" s="10"/>
      <c r="HF520" s="10"/>
      <c r="HG520" s="10"/>
      <c r="HH520" s="10"/>
      <c r="HI520" s="10"/>
      <c r="HJ520" s="10"/>
      <c r="HK520" s="10"/>
      <c r="HL520" s="10"/>
      <c r="HM520" s="10"/>
      <c r="HN520" s="10"/>
      <c r="HO520" s="10"/>
      <c r="HP520" s="10"/>
      <c r="HQ520" s="10"/>
      <c r="HR520" s="10"/>
      <c r="HS520" s="10"/>
      <c r="HT520" s="10"/>
      <c r="HU520" s="10"/>
      <c r="HV520" s="10"/>
      <c r="HW520" s="10"/>
      <c r="HX520" s="10"/>
      <c r="HY520" s="10"/>
      <c r="HZ520" s="10"/>
      <c r="IA520" s="10"/>
      <c r="IB520" s="10"/>
      <c r="IC520" s="10"/>
      <c r="ID520" s="10"/>
      <c r="IE520" s="10"/>
      <c r="IF520" s="10"/>
      <c r="IG520" s="10"/>
      <c r="IH520" s="10"/>
      <c r="II520" s="10"/>
      <c r="IJ520" s="10"/>
      <c r="IK520" s="10"/>
      <c r="IL520" s="10"/>
      <c r="IM520" s="10"/>
      <c r="IN520" s="10"/>
      <c r="IO520" s="10"/>
      <c r="IP520" s="10"/>
      <c r="IQ520" s="10"/>
      <c r="IR520" s="10"/>
      <c r="IS520" s="10"/>
      <c r="IT520" s="10"/>
      <c r="IU520" s="10"/>
      <c r="IV520" s="10"/>
    </row>
    <row r="521" ht="18" spans="1:256">
      <c r="A521" s="271" t="s">
        <v>1610</v>
      </c>
      <c r="B521" s="271"/>
      <c r="C521" s="272"/>
      <c r="D521" s="272"/>
      <c r="E521" s="272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  <c r="HB521" s="10"/>
      <c r="HC521" s="10"/>
      <c r="HD521" s="10"/>
      <c r="HE521" s="10"/>
      <c r="HF521" s="10"/>
      <c r="HG521" s="10"/>
      <c r="HH521" s="10"/>
      <c r="HI521" s="10"/>
      <c r="HJ521" s="10"/>
      <c r="HK521" s="10"/>
      <c r="HL521" s="10"/>
      <c r="HM521" s="10"/>
      <c r="HN521" s="10"/>
      <c r="HO521" s="10"/>
      <c r="HP521" s="10"/>
      <c r="HQ521" s="10"/>
      <c r="HR521" s="10"/>
      <c r="HS521" s="10"/>
      <c r="HT521" s="10"/>
      <c r="HU521" s="10"/>
      <c r="HV521" s="10"/>
      <c r="HW521" s="10"/>
      <c r="HX521" s="10"/>
      <c r="HY521" s="10"/>
      <c r="HZ521" s="10"/>
      <c r="IA521" s="10"/>
      <c r="IB521" s="10"/>
      <c r="IC521" s="10"/>
      <c r="ID521" s="10"/>
      <c r="IE521" s="10"/>
      <c r="IF521" s="10"/>
      <c r="IG521" s="10"/>
      <c r="IH521" s="10"/>
      <c r="II521" s="10"/>
      <c r="IJ521" s="10"/>
      <c r="IK521" s="10"/>
      <c r="IL521" s="10"/>
      <c r="IM521" s="10"/>
      <c r="IN521" s="10"/>
      <c r="IO521" s="10"/>
      <c r="IP521" s="10"/>
      <c r="IQ521" s="10"/>
      <c r="IR521" s="10"/>
      <c r="IS521" s="10"/>
      <c r="IT521" s="10"/>
      <c r="IU521" s="10"/>
      <c r="IV521" s="10"/>
    </row>
    <row r="522" ht="18" spans="1:256">
      <c r="A522" s="11" t="s">
        <v>1423</v>
      </c>
      <c r="B522" s="11"/>
      <c r="C522" s="11"/>
      <c r="D522" s="11"/>
      <c r="E522" s="11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  <c r="GO522" s="10"/>
      <c r="GP522" s="10"/>
      <c r="GQ522" s="10"/>
      <c r="GR522" s="10"/>
      <c r="GS522" s="10"/>
      <c r="GT522" s="10"/>
      <c r="GU522" s="10"/>
      <c r="GV522" s="10"/>
      <c r="GW522" s="10"/>
      <c r="GX522" s="10"/>
      <c r="GY522" s="10"/>
      <c r="GZ522" s="10"/>
      <c r="HA522" s="10"/>
      <c r="HB522" s="10"/>
      <c r="HC522" s="10"/>
      <c r="HD522" s="10"/>
      <c r="HE522" s="10"/>
      <c r="HF522" s="10"/>
      <c r="HG522" s="10"/>
      <c r="HH522" s="10"/>
      <c r="HI522" s="10"/>
      <c r="HJ522" s="10"/>
      <c r="HK522" s="10"/>
      <c r="HL522" s="10"/>
      <c r="HM522" s="10"/>
      <c r="HN522" s="10"/>
      <c r="HO522" s="10"/>
      <c r="HP522" s="10"/>
      <c r="HQ522" s="10"/>
      <c r="HR522" s="10"/>
      <c r="HS522" s="10"/>
      <c r="HT522" s="10"/>
      <c r="HU522" s="10"/>
      <c r="HV522" s="10"/>
      <c r="HW522" s="10"/>
      <c r="HX522" s="10"/>
      <c r="HY522" s="10"/>
      <c r="HZ522" s="10"/>
      <c r="IA522" s="10"/>
      <c r="IB522" s="10"/>
      <c r="IC522" s="10"/>
      <c r="ID522" s="10"/>
      <c r="IE522" s="10"/>
      <c r="IF522" s="10"/>
      <c r="IG522" s="10"/>
      <c r="IH522" s="10"/>
      <c r="II522" s="10"/>
      <c r="IJ522" s="10"/>
      <c r="IK522" s="10"/>
      <c r="IL522" s="10"/>
      <c r="IM522" s="10"/>
      <c r="IN522" s="10"/>
      <c r="IO522" s="10"/>
      <c r="IP522" s="10"/>
      <c r="IQ522" s="10"/>
      <c r="IR522" s="10"/>
      <c r="IS522" s="10"/>
      <c r="IT522" s="10"/>
      <c r="IU522" s="10"/>
      <c r="IV522" s="10"/>
    </row>
    <row r="523" ht="18.75" spans="1:256">
      <c r="A523" s="272" t="s">
        <v>1611</v>
      </c>
      <c r="B523" s="272"/>
      <c r="C523" s="272"/>
      <c r="D523" s="272"/>
      <c r="E523" s="272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  <c r="GO523" s="10"/>
      <c r="GP523" s="10"/>
      <c r="GQ523" s="10"/>
      <c r="GR523" s="10"/>
      <c r="GS523" s="10"/>
      <c r="GT523" s="10"/>
      <c r="GU523" s="10"/>
      <c r="GV523" s="10"/>
      <c r="GW523" s="10"/>
      <c r="GX523" s="10"/>
      <c r="GY523" s="10"/>
      <c r="GZ523" s="10"/>
      <c r="HA523" s="10"/>
      <c r="HB523" s="10"/>
      <c r="HC523" s="10"/>
      <c r="HD523" s="10"/>
      <c r="HE523" s="10"/>
      <c r="HF523" s="10"/>
      <c r="HG523" s="10"/>
      <c r="HH523" s="10"/>
      <c r="HI523" s="10"/>
      <c r="HJ523" s="10"/>
      <c r="HK523" s="10"/>
      <c r="HL523" s="10"/>
      <c r="HM523" s="10"/>
      <c r="HN523" s="10"/>
      <c r="HO523" s="10"/>
      <c r="HP523" s="10"/>
      <c r="HQ523" s="10"/>
      <c r="HR523" s="10"/>
      <c r="HS523" s="10"/>
      <c r="HT523" s="10"/>
      <c r="HU523" s="10"/>
      <c r="HV523" s="10"/>
      <c r="HW523" s="10"/>
      <c r="HX523" s="10"/>
      <c r="HY523" s="10"/>
      <c r="HZ523" s="10"/>
      <c r="IA523" s="10"/>
      <c r="IB523" s="10"/>
      <c r="IC523" s="10"/>
      <c r="ID523" s="10"/>
      <c r="IE523" s="10"/>
      <c r="IF523" s="10"/>
      <c r="IG523" s="10"/>
      <c r="IH523" s="10"/>
      <c r="II523" s="10"/>
      <c r="IJ523" s="10"/>
      <c r="IK523" s="10"/>
      <c r="IL523" s="10"/>
      <c r="IM523" s="10"/>
      <c r="IN523" s="10"/>
      <c r="IO523" s="10"/>
      <c r="IP523" s="10"/>
      <c r="IQ523" s="10"/>
      <c r="IR523" s="10"/>
      <c r="IS523" s="10"/>
      <c r="IT523" s="10"/>
      <c r="IU523" s="10"/>
      <c r="IV523" s="10"/>
    </row>
    <row r="524" s="1" customFormat="1" ht="18.75" spans="1:256">
      <c r="A524" s="12" t="s">
        <v>1425</v>
      </c>
      <c r="B524" s="13" t="s">
        <v>1426</v>
      </c>
      <c r="C524" s="14" t="s">
        <v>1427</v>
      </c>
      <c r="D524" s="15" t="s">
        <v>1428</v>
      </c>
      <c r="E524" s="16" t="s">
        <v>1429</v>
      </c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  <c r="GK524" s="10"/>
      <c r="GL524" s="10"/>
      <c r="GM524" s="10"/>
      <c r="GN524" s="10"/>
      <c r="GO524" s="10"/>
      <c r="GP524" s="10"/>
      <c r="GQ524" s="10"/>
      <c r="GR524" s="10"/>
      <c r="GS524" s="10"/>
      <c r="GT524" s="10"/>
      <c r="GU524" s="10"/>
      <c r="GV524" s="10"/>
      <c r="GW524" s="10"/>
      <c r="GX524" s="10"/>
      <c r="GY524" s="10"/>
      <c r="GZ524" s="10"/>
      <c r="HA524" s="10"/>
      <c r="HB524" s="10"/>
      <c r="HC524" s="10"/>
      <c r="HD524" s="10"/>
      <c r="HE524" s="10"/>
      <c r="HF524" s="10"/>
      <c r="HG524" s="10"/>
      <c r="HH524" s="10"/>
      <c r="HI524" s="10"/>
      <c r="HJ524" s="10"/>
      <c r="HK524" s="10"/>
      <c r="HL524" s="10"/>
      <c r="HM524" s="10"/>
      <c r="HN524" s="10"/>
      <c r="HO524" s="10"/>
      <c r="HP524" s="10"/>
      <c r="HQ524" s="10"/>
      <c r="HR524" s="10"/>
      <c r="HS524" s="10"/>
      <c r="HT524" s="10"/>
      <c r="HU524" s="10"/>
      <c r="HV524" s="10"/>
      <c r="HW524" s="10"/>
      <c r="HX524" s="10"/>
      <c r="HY524" s="10"/>
      <c r="HZ524" s="10"/>
      <c r="IA524" s="10"/>
      <c r="IB524" s="10"/>
      <c r="IC524" s="10"/>
      <c r="ID524" s="10"/>
      <c r="IE524" s="10"/>
      <c r="IF524" s="10"/>
      <c r="IG524" s="10"/>
      <c r="IH524" s="10"/>
      <c r="II524" s="10"/>
      <c r="IJ524" s="10"/>
      <c r="IK524" s="10"/>
      <c r="IL524" s="10"/>
      <c r="IM524" s="10"/>
      <c r="IN524" s="10"/>
      <c r="IO524" s="10"/>
      <c r="IP524" s="10"/>
      <c r="IQ524" s="10"/>
      <c r="IR524" s="10"/>
      <c r="IS524" s="10"/>
      <c r="IT524" s="10"/>
      <c r="IU524" s="10"/>
      <c r="IV524" s="10"/>
    </row>
    <row r="525" s="1" customFormat="1" ht="15" spans="1:256">
      <c r="A525" s="17"/>
      <c r="B525" s="18"/>
      <c r="C525" s="19"/>
      <c r="D525" s="20"/>
      <c r="E525" s="21" t="s">
        <v>1430</v>
      </c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0"/>
      <c r="FZ525" s="10"/>
      <c r="GA525" s="10"/>
      <c r="GB525" s="10"/>
      <c r="GC525" s="10"/>
      <c r="GD525" s="10"/>
      <c r="GE525" s="10"/>
      <c r="GF525" s="10"/>
      <c r="GG525" s="10"/>
      <c r="GH525" s="10"/>
      <c r="GI525" s="10"/>
      <c r="GJ525" s="10"/>
      <c r="GK525" s="10"/>
      <c r="GL525" s="10"/>
      <c r="GM525" s="10"/>
      <c r="GN525" s="10"/>
      <c r="GO525" s="10"/>
      <c r="GP525" s="10"/>
      <c r="GQ525" s="10"/>
      <c r="GR525" s="10"/>
      <c r="GS525" s="10"/>
      <c r="GT525" s="10"/>
      <c r="GU525" s="10"/>
      <c r="GV525" s="10"/>
      <c r="GW525" s="10"/>
      <c r="GX525" s="10"/>
      <c r="GY525" s="10"/>
      <c r="GZ525" s="10"/>
      <c r="HA525" s="10"/>
      <c r="HB525" s="10"/>
      <c r="HC525" s="10"/>
      <c r="HD525" s="10"/>
      <c r="HE525" s="10"/>
      <c r="HF525" s="10"/>
      <c r="HG525" s="10"/>
      <c r="HH525" s="10"/>
      <c r="HI525" s="10"/>
      <c r="HJ525" s="10"/>
      <c r="HK525" s="10"/>
      <c r="HL525" s="10"/>
      <c r="HM525" s="10"/>
      <c r="HN525" s="10"/>
      <c r="HO525" s="10"/>
      <c r="HP525" s="10"/>
      <c r="HQ525" s="10"/>
      <c r="HR525" s="10"/>
      <c r="HS525" s="10"/>
      <c r="HT525" s="10"/>
      <c r="HU525" s="10"/>
      <c r="HV525" s="10"/>
      <c r="HW525" s="10"/>
      <c r="HX525" s="10"/>
      <c r="HY525" s="10"/>
      <c r="HZ525" s="10"/>
      <c r="IA525" s="10"/>
      <c r="IB525" s="10"/>
      <c r="IC525" s="10"/>
      <c r="ID525" s="10"/>
      <c r="IE525" s="10"/>
      <c r="IF525" s="10"/>
      <c r="IG525" s="10"/>
      <c r="IH525" s="10"/>
      <c r="II525" s="10"/>
      <c r="IJ525" s="10"/>
      <c r="IK525" s="10"/>
      <c r="IL525" s="10"/>
      <c r="IM525" s="10"/>
      <c r="IN525" s="10"/>
      <c r="IO525" s="10"/>
      <c r="IP525" s="10"/>
      <c r="IQ525" s="10"/>
      <c r="IR525" s="10"/>
      <c r="IS525" s="10"/>
      <c r="IT525" s="10"/>
      <c r="IU525" s="10"/>
      <c r="IV525" s="10"/>
    </row>
    <row r="526" s="1" customFormat="1" ht="15.75" spans="1:256">
      <c r="A526" s="22"/>
      <c r="B526" s="23"/>
      <c r="C526" s="19"/>
      <c r="D526" s="20"/>
      <c r="E526" s="21" t="s">
        <v>1431</v>
      </c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  <c r="FR526" s="10"/>
      <c r="FS526" s="10"/>
      <c r="FT526" s="10"/>
      <c r="FU526" s="10"/>
      <c r="FV526" s="10"/>
      <c r="FW526" s="10"/>
      <c r="FX526" s="10"/>
      <c r="FY526" s="10"/>
      <c r="FZ526" s="10"/>
      <c r="GA526" s="10"/>
      <c r="GB526" s="10"/>
      <c r="GC526" s="10"/>
      <c r="GD526" s="10"/>
      <c r="GE526" s="10"/>
      <c r="GF526" s="10"/>
      <c r="GG526" s="10"/>
      <c r="GH526" s="10"/>
      <c r="GI526" s="10"/>
      <c r="GJ526" s="10"/>
      <c r="GK526" s="10"/>
      <c r="GL526" s="10"/>
      <c r="GM526" s="10"/>
      <c r="GN526" s="10"/>
      <c r="GO526" s="10"/>
      <c r="GP526" s="10"/>
      <c r="GQ526" s="10"/>
      <c r="GR526" s="10"/>
      <c r="GS526" s="10"/>
      <c r="GT526" s="10"/>
      <c r="GU526" s="10"/>
      <c r="GV526" s="10"/>
      <c r="GW526" s="10"/>
      <c r="GX526" s="10"/>
      <c r="GY526" s="10"/>
      <c r="GZ526" s="10"/>
      <c r="HA526" s="10"/>
      <c r="HB526" s="10"/>
      <c r="HC526" s="10"/>
      <c r="HD526" s="10"/>
      <c r="HE526" s="10"/>
      <c r="HF526" s="10"/>
      <c r="HG526" s="10"/>
      <c r="HH526" s="10"/>
      <c r="HI526" s="10"/>
      <c r="HJ526" s="10"/>
      <c r="HK526" s="10"/>
      <c r="HL526" s="10"/>
      <c r="HM526" s="10"/>
      <c r="HN526" s="10"/>
      <c r="HO526" s="10"/>
      <c r="HP526" s="10"/>
      <c r="HQ526" s="10"/>
      <c r="HR526" s="10"/>
      <c r="HS526" s="10"/>
      <c r="HT526" s="10"/>
      <c r="HU526" s="10"/>
      <c r="HV526" s="10"/>
      <c r="HW526" s="10"/>
      <c r="HX526" s="10"/>
      <c r="HY526" s="10"/>
      <c r="HZ526" s="10"/>
      <c r="IA526" s="10"/>
      <c r="IB526" s="10"/>
      <c r="IC526" s="10"/>
      <c r="ID526" s="10"/>
      <c r="IE526" s="10"/>
      <c r="IF526" s="10"/>
      <c r="IG526" s="10"/>
      <c r="IH526" s="10"/>
      <c r="II526" s="10"/>
      <c r="IJ526" s="10"/>
      <c r="IK526" s="10"/>
      <c r="IL526" s="10"/>
      <c r="IM526" s="10"/>
      <c r="IN526" s="10"/>
      <c r="IO526" s="10"/>
      <c r="IP526" s="10"/>
      <c r="IQ526" s="10"/>
      <c r="IR526" s="10"/>
      <c r="IS526" s="10"/>
      <c r="IT526" s="10"/>
      <c r="IU526" s="10"/>
      <c r="IV526" s="10"/>
    </row>
    <row r="527" ht="18.75" spans="1:256">
      <c r="A527" s="99">
        <v>8010</v>
      </c>
      <c r="B527" s="53" t="s">
        <v>631</v>
      </c>
      <c r="C527" s="172" t="s">
        <v>1533</v>
      </c>
      <c r="D527" s="173"/>
      <c r="E527" s="174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  <c r="FR527" s="10"/>
      <c r="FS527" s="10"/>
      <c r="FT527" s="10"/>
      <c r="FU527" s="10"/>
      <c r="FV527" s="10"/>
      <c r="FW527" s="10"/>
      <c r="FX527" s="10"/>
      <c r="FY527" s="10"/>
      <c r="FZ527" s="10"/>
      <c r="GA527" s="10"/>
      <c r="GB527" s="10"/>
      <c r="GC527" s="10"/>
      <c r="GD527" s="10"/>
      <c r="GE527" s="10"/>
      <c r="GF527" s="10"/>
      <c r="GG527" s="10"/>
      <c r="GH527" s="10"/>
      <c r="GI527" s="10"/>
      <c r="GJ527" s="10"/>
      <c r="GK527" s="10"/>
      <c r="GL527" s="10"/>
      <c r="GM527" s="10"/>
      <c r="GN527" s="10"/>
      <c r="GO527" s="10"/>
      <c r="GP527" s="10"/>
      <c r="GQ527" s="10"/>
      <c r="GR527" s="10"/>
      <c r="GS527" s="10"/>
      <c r="GT527" s="10"/>
      <c r="GU527" s="10"/>
      <c r="GV527" s="10"/>
      <c r="GW527" s="10"/>
      <c r="GX527" s="10"/>
      <c r="GY527" s="10"/>
      <c r="GZ527" s="10"/>
      <c r="HA527" s="10"/>
      <c r="HB527" s="10"/>
      <c r="HC527" s="10"/>
      <c r="HD527" s="10"/>
      <c r="HE527" s="10"/>
      <c r="HF527" s="10"/>
      <c r="HG527" s="10"/>
      <c r="HH527" s="10"/>
      <c r="HI527" s="10"/>
      <c r="HJ527" s="10"/>
      <c r="HK527" s="10"/>
      <c r="HL527" s="10"/>
      <c r="HM527" s="10"/>
      <c r="HN527" s="10"/>
      <c r="HO527" s="10"/>
      <c r="HP527" s="10"/>
      <c r="HQ527" s="10"/>
      <c r="HR527" s="10"/>
      <c r="HS527" s="10"/>
      <c r="HT527" s="10"/>
      <c r="HU527" s="10"/>
      <c r="HV527" s="10"/>
      <c r="HW527" s="10"/>
      <c r="HX527" s="10"/>
      <c r="HY527" s="10"/>
      <c r="HZ527" s="10"/>
      <c r="IA527" s="10"/>
      <c r="IB527" s="10"/>
      <c r="IC527" s="10"/>
      <c r="ID527" s="10"/>
      <c r="IE527" s="10"/>
      <c r="IF527" s="10"/>
      <c r="IG527" s="10"/>
      <c r="IH527" s="10"/>
      <c r="II527" s="10"/>
      <c r="IJ527" s="10"/>
      <c r="IK527" s="10"/>
      <c r="IL527" s="10"/>
      <c r="IM527" s="10"/>
      <c r="IN527" s="10"/>
      <c r="IO527" s="10"/>
      <c r="IP527" s="10"/>
      <c r="IQ527" s="10"/>
      <c r="IR527" s="10"/>
      <c r="IS527" s="10"/>
      <c r="IT527" s="10"/>
      <c r="IU527" s="10"/>
      <c r="IV527" s="10"/>
    </row>
    <row r="528" ht="18.75" spans="1:256">
      <c r="A528" s="102"/>
      <c r="B528" s="57"/>
      <c r="C528" s="214" t="s">
        <v>1533</v>
      </c>
      <c r="D528" s="215"/>
      <c r="E528" s="39">
        <v>11.25</v>
      </c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10"/>
      <c r="FR528" s="10"/>
      <c r="FS528" s="10"/>
      <c r="FT528" s="10"/>
      <c r="FU528" s="10"/>
      <c r="FV528" s="10"/>
      <c r="FW528" s="10"/>
      <c r="FX528" s="10"/>
      <c r="FY528" s="10"/>
      <c r="FZ528" s="10"/>
      <c r="GA528" s="10"/>
      <c r="GB528" s="10"/>
      <c r="GC528" s="10"/>
      <c r="GD528" s="10"/>
      <c r="GE528" s="10"/>
      <c r="GF528" s="10"/>
      <c r="GG528" s="10"/>
      <c r="GH528" s="10"/>
      <c r="GI528" s="10"/>
      <c r="GJ528" s="10"/>
      <c r="GK528" s="10"/>
      <c r="GL528" s="10"/>
      <c r="GM528" s="10"/>
      <c r="GN528" s="10"/>
      <c r="GO528" s="10"/>
      <c r="GP528" s="10"/>
      <c r="GQ528" s="10"/>
      <c r="GR528" s="10"/>
      <c r="GS528" s="10"/>
      <c r="GT528" s="10"/>
      <c r="GU528" s="10"/>
      <c r="GV528" s="10"/>
      <c r="GW528" s="10"/>
      <c r="GX528" s="10"/>
      <c r="GY528" s="10"/>
      <c r="GZ528" s="10"/>
      <c r="HA528" s="10"/>
      <c r="HB528" s="10"/>
      <c r="HC528" s="10"/>
      <c r="HD528" s="10"/>
      <c r="HE528" s="10"/>
      <c r="HF528" s="10"/>
      <c r="HG528" s="10"/>
      <c r="HH528" s="10"/>
      <c r="HI528" s="10"/>
      <c r="HJ528" s="10"/>
      <c r="HK528" s="10"/>
      <c r="HL528" s="10"/>
      <c r="HM528" s="10"/>
      <c r="HN528" s="10"/>
      <c r="HO528" s="10"/>
      <c r="HP528" s="10"/>
      <c r="HQ528" s="10"/>
      <c r="HR528" s="10"/>
      <c r="HS528" s="10"/>
      <c r="HT528" s="10"/>
      <c r="HU528" s="10"/>
      <c r="HV528" s="10"/>
      <c r="HW528" s="10"/>
      <c r="HX528" s="10"/>
      <c r="HY528" s="10"/>
      <c r="HZ528" s="10"/>
      <c r="IA528" s="10"/>
      <c r="IB528" s="10"/>
      <c r="IC528" s="10"/>
      <c r="ID528" s="10"/>
      <c r="IE528" s="10"/>
      <c r="IF528" s="10"/>
      <c r="IG528" s="10"/>
      <c r="IH528" s="10"/>
      <c r="II528" s="10"/>
      <c r="IJ528" s="10"/>
      <c r="IK528" s="10"/>
      <c r="IL528" s="10"/>
      <c r="IM528" s="10"/>
      <c r="IN528" s="10"/>
      <c r="IO528" s="10"/>
      <c r="IP528" s="10"/>
      <c r="IQ528" s="10"/>
      <c r="IR528" s="10"/>
      <c r="IS528" s="10"/>
      <c r="IT528" s="10"/>
      <c r="IU528" s="10"/>
      <c r="IV528" s="10"/>
    </row>
    <row r="529" ht="26.25" customHeight="1" spans="1:256">
      <c r="A529" s="102"/>
      <c r="B529" s="57"/>
      <c r="C529" s="177" t="s">
        <v>1612</v>
      </c>
      <c r="D529" s="178"/>
      <c r="E529" s="39">
        <v>15</v>
      </c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  <c r="HR529" s="10"/>
      <c r="HS529" s="10"/>
      <c r="HT529" s="10"/>
      <c r="HU529" s="10"/>
      <c r="HV529" s="10"/>
      <c r="HW529" s="10"/>
      <c r="HX529" s="10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  <c r="IJ529" s="10"/>
      <c r="IK529" s="10"/>
      <c r="IL529" s="10"/>
      <c r="IM529" s="10"/>
      <c r="IN529" s="10"/>
      <c r="IO529" s="10"/>
      <c r="IP529" s="10"/>
      <c r="IQ529" s="10"/>
      <c r="IR529" s="10"/>
      <c r="IS529" s="10"/>
      <c r="IT529" s="10"/>
      <c r="IU529" s="10"/>
      <c r="IV529" s="10"/>
    </row>
    <row r="530" ht="45.75" customHeight="1" spans="1:256">
      <c r="A530" s="102"/>
      <c r="B530" s="57"/>
      <c r="C530" s="58" t="s">
        <v>1454</v>
      </c>
      <c r="D530" s="59"/>
      <c r="E530" s="39"/>
      <c r="F530" s="231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  <c r="FR530" s="10"/>
      <c r="FS530" s="10"/>
      <c r="FT530" s="10"/>
      <c r="FU530" s="10"/>
      <c r="FV530" s="10"/>
      <c r="FW530" s="10"/>
      <c r="FX530" s="10"/>
      <c r="FY530" s="10"/>
      <c r="FZ530" s="10"/>
      <c r="GA530" s="10"/>
      <c r="GB530" s="10"/>
      <c r="GC530" s="10"/>
      <c r="GD530" s="10"/>
      <c r="GE530" s="10"/>
      <c r="GF530" s="10"/>
      <c r="GG530" s="10"/>
      <c r="GH530" s="10"/>
      <c r="GI530" s="10"/>
      <c r="GJ530" s="10"/>
      <c r="GK530" s="10"/>
      <c r="GL530" s="10"/>
      <c r="GM530" s="10"/>
      <c r="GN530" s="10"/>
      <c r="GO530" s="10"/>
      <c r="GP530" s="10"/>
      <c r="GQ530" s="10"/>
      <c r="GR530" s="10"/>
      <c r="GS530" s="10"/>
      <c r="GT530" s="10"/>
      <c r="GU530" s="10"/>
      <c r="GV530" s="10"/>
      <c r="GW530" s="10"/>
      <c r="GX530" s="10"/>
      <c r="GY530" s="10"/>
      <c r="GZ530" s="10"/>
      <c r="HA530" s="10"/>
      <c r="HB530" s="10"/>
      <c r="HC530" s="10"/>
      <c r="HD530" s="10"/>
      <c r="HE530" s="10"/>
      <c r="HF530" s="10"/>
      <c r="HG530" s="10"/>
      <c r="HH530" s="10"/>
      <c r="HI530" s="10"/>
      <c r="HJ530" s="10"/>
      <c r="HK530" s="10"/>
      <c r="HL530" s="10"/>
      <c r="HM530" s="10"/>
      <c r="HN530" s="10"/>
      <c r="HO530" s="10"/>
      <c r="HP530" s="10"/>
      <c r="HQ530" s="10"/>
      <c r="HR530" s="10"/>
      <c r="HS530" s="10"/>
      <c r="HT530" s="10"/>
      <c r="HU530" s="10"/>
      <c r="HV530" s="10"/>
      <c r="HW530" s="10"/>
      <c r="HX530" s="10"/>
      <c r="HY530" s="10"/>
      <c r="HZ530" s="10"/>
      <c r="IA530" s="10"/>
      <c r="IB530" s="10"/>
      <c r="IC530" s="10"/>
      <c r="ID530" s="10"/>
      <c r="IE530" s="10"/>
      <c r="IF530" s="10"/>
      <c r="IG530" s="10"/>
      <c r="IH530" s="10"/>
      <c r="II530" s="10"/>
      <c r="IJ530" s="10"/>
      <c r="IK530" s="10"/>
      <c r="IL530" s="10"/>
      <c r="IM530" s="10"/>
      <c r="IN530" s="10"/>
      <c r="IO530" s="10"/>
      <c r="IP530" s="10"/>
      <c r="IQ530" s="10"/>
      <c r="IR530" s="10"/>
      <c r="IS530" s="10"/>
      <c r="IT530" s="10"/>
      <c r="IU530" s="10"/>
      <c r="IV530" s="10"/>
    </row>
    <row r="531" ht="23.25" spans="1:256">
      <c r="A531" s="102"/>
      <c r="B531" s="57"/>
      <c r="C531" s="273" t="s">
        <v>1525</v>
      </c>
      <c r="D531" s="274">
        <v>1</v>
      </c>
      <c r="E531" s="275">
        <f>+D531*0.625</f>
        <v>0.625</v>
      </c>
      <c r="F531" s="231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  <c r="FH531" s="10"/>
      <c r="FI531" s="10"/>
      <c r="FJ531" s="10"/>
      <c r="FK531" s="10"/>
      <c r="FL531" s="10"/>
      <c r="FM531" s="10"/>
      <c r="FN531" s="10"/>
      <c r="FO531" s="10"/>
      <c r="FP531" s="10"/>
      <c r="FQ531" s="10"/>
      <c r="FR531" s="10"/>
      <c r="FS531" s="10"/>
      <c r="FT531" s="10"/>
      <c r="FU531" s="10"/>
      <c r="FV531" s="10"/>
      <c r="FW531" s="10"/>
      <c r="FX531" s="10"/>
      <c r="FY531" s="10"/>
      <c r="FZ531" s="10"/>
      <c r="GA531" s="10"/>
      <c r="GB531" s="10"/>
      <c r="GC531" s="10"/>
      <c r="GD531" s="10"/>
      <c r="GE531" s="10"/>
      <c r="GF531" s="10"/>
      <c r="GG531" s="10"/>
      <c r="GH531" s="10"/>
      <c r="GI531" s="10"/>
      <c r="GJ531" s="10"/>
      <c r="GK531" s="10"/>
      <c r="GL531" s="10"/>
      <c r="GM531" s="10"/>
      <c r="GN531" s="10"/>
      <c r="GO531" s="10"/>
      <c r="GP531" s="10"/>
      <c r="GQ531" s="10"/>
      <c r="GR531" s="10"/>
      <c r="GS531" s="10"/>
      <c r="GT531" s="10"/>
      <c r="GU531" s="10"/>
      <c r="GV531" s="10"/>
      <c r="GW531" s="10"/>
      <c r="GX531" s="10"/>
      <c r="GY531" s="10"/>
      <c r="GZ531" s="10"/>
      <c r="HA531" s="10"/>
      <c r="HB531" s="10"/>
      <c r="HC531" s="10"/>
      <c r="HD531" s="10"/>
      <c r="HE531" s="10"/>
      <c r="HF531" s="10"/>
      <c r="HG531" s="10"/>
      <c r="HH531" s="10"/>
      <c r="HI531" s="10"/>
      <c r="HJ531" s="10"/>
      <c r="HK531" s="10"/>
      <c r="HL531" s="10"/>
      <c r="HM531" s="10"/>
      <c r="HN531" s="10"/>
      <c r="HO531" s="10"/>
      <c r="HP531" s="10"/>
      <c r="HQ531" s="10"/>
      <c r="HR531" s="10"/>
      <c r="HS531" s="10"/>
      <c r="HT531" s="10"/>
      <c r="HU531" s="10"/>
      <c r="HV531" s="10"/>
      <c r="HW531" s="10"/>
      <c r="HX531" s="10"/>
      <c r="HY531" s="10"/>
      <c r="HZ531" s="10"/>
      <c r="IA531" s="10"/>
      <c r="IB531" s="10"/>
      <c r="IC531" s="10"/>
      <c r="ID531" s="10"/>
      <c r="IE531" s="10"/>
      <c r="IF531" s="10"/>
      <c r="IG531" s="10"/>
      <c r="IH531" s="10"/>
      <c r="II531" s="10"/>
      <c r="IJ531" s="10"/>
      <c r="IK531" s="10"/>
      <c r="IL531" s="10"/>
      <c r="IM531" s="10"/>
      <c r="IN531" s="10"/>
      <c r="IO531" s="10"/>
      <c r="IP531" s="10"/>
      <c r="IQ531" s="10"/>
      <c r="IR531" s="10"/>
      <c r="IS531" s="10"/>
      <c r="IT531" s="10"/>
      <c r="IU531" s="10"/>
      <c r="IV531" s="10"/>
    </row>
    <row r="532" ht="23.25" spans="1:256">
      <c r="A532" s="102"/>
      <c r="B532" s="57"/>
      <c r="C532" s="273" t="s">
        <v>1481</v>
      </c>
      <c r="D532" s="274">
        <v>1</v>
      </c>
      <c r="E532" s="276">
        <f>+D532*3.75</f>
        <v>3.75</v>
      </c>
      <c r="F532" s="231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10"/>
      <c r="FO532" s="10"/>
      <c r="FP532" s="10"/>
      <c r="FQ532" s="10"/>
      <c r="FR532" s="10"/>
      <c r="FS532" s="10"/>
      <c r="FT532" s="10"/>
      <c r="FU532" s="10"/>
      <c r="FV532" s="10"/>
      <c r="FW532" s="10"/>
      <c r="FX532" s="10"/>
      <c r="FY532" s="10"/>
      <c r="FZ532" s="10"/>
      <c r="GA532" s="10"/>
      <c r="GB532" s="10"/>
      <c r="GC532" s="10"/>
      <c r="GD532" s="10"/>
      <c r="GE532" s="10"/>
      <c r="GF532" s="10"/>
      <c r="GG532" s="10"/>
      <c r="GH532" s="10"/>
      <c r="GI532" s="10"/>
      <c r="GJ532" s="10"/>
      <c r="GK532" s="10"/>
      <c r="GL532" s="10"/>
      <c r="GM532" s="10"/>
      <c r="GN532" s="10"/>
      <c r="GO532" s="10"/>
      <c r="GP532" s="10"/>
      <c r="GQ532" s="10"/>
      <c r="GR532" s="10"/>
      <c r="GS532" s="10"/>
      <c r="GT532" s="10"/>
      <c r="GU532" s="10"/>
      <c r="GV532" s="10"/>
      <c r="GW532" s="10"/>
      <c r="GX532" s="10"/>
      <c r="GY532" s="10"/>
      <c r="GZ532" s="10"/>
      <c r="HA532" s="10"/>
      <c r="HB532" s="10"/>
      <c r="HC532" s="10"/>
      <c r="HD532" s="10"/>
      <c r="HE532" s="10"/>
      <c r="HF532" s="10"/>
      <c r="HG532" s="10"/>
      <c r="HH532" s="10"/>
      <c r="HI532" s="10"/>
      <c r="HJ532" s="10"/>
      <c r="HK532" s="10"/>
      <c r="HL532" s="10"/>
      <c r="HM532" s="10"/>
      <c r="HN532" s="10"/>
      <c r="HO532" s="10"/>
      <c r="HP532" s="10"/>
      <c r="HQ532" s="10"/>
      <c r="HR532" s="10"/>
      <c r="HS532" s="10"/>
      <c r="HT532" s="10"/>
      <c r="HU532" s="10"/>
      <c r="HV532" s="10"/>
      <c r="HW532" s="10"/>
      <c r="HX532" s="10"/>
      <c r="HY532" s="10"/>
      <c r="HZ532" s="10"/>
      <c r="IA532" s="10"/>
      <c r="IB532" s="10"/>
      <c r="IC532" s="10"/>
      <c r="ID532" s="10"/>
      <c r="IE532" s="10"/>
      <c r="IF532" s="10"/>
      <c r="IG532" s="10"/>
      <c r="IH532" s="10"/>
      <c r="II532" s="10"/>
      <c r="IJ532" s="10"/>
      <c r="IK532" s="10"/>
      <c r="IL532" s="10"/>
      <c r="IM532" s="10"/>
      <c r="IN532" s="10"/>
      <c r="IO532" s="10"/>
      <c r="IP532" s="10"/>
      <c r="IQ532" s="10"/>
      <c r="IR532" s="10"/>
      <c r="IS532" s="10"/>
      <c r="IT532" s="10"/>
      <c r="IU532" s="10"/>
      <c r="IV532" s="10"/>
    </row>
    <row r="533" ht="24" spans="1:256">
      <c r="A533" s="109"/>
      <c r="B533" s="61"/>
      <c r="C533" s="277" t="s">
        <v>1456</v>
      </c>
      <c r="D533" s="278">
        <v>1</v>
      </c>
      <c r="E533" s="279">
        <f>+D533*0.046875</f>
        <v>0.046875</v>
      </c>
      <c r="F533" s="231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10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  <c r="HB533" s="10"/>
      <c r="HC533" s="10"/>
      <c r="HD533" s="10"/>
      <c r="HE533" s="10"/>
      <c r="HF533" s="10"/>
      <c r="HG533" s="10"/>
      <c r="HH533" s="10"/>
      <c r="HI533" s="10"/>
      <c r="HJ533" s="10"/>
      <c r="HK533" s="10"/>
      <c r="HL533" s="10"/>
      <c r="HM533" s="10"/>
      <c r="HN533" s="10"/>
      <c r="HO533" s="10"/>
      <c r="HP533" s="10"/>
      <c r="HQ533" s="10"/>
      <c r="HR533" s="10"/>
      <c r="HS533" s="10"/>
      <c r="HT533" s="10"/>
      <c r="HU533" s="10"/>
      <c r="HV533" s="10"/>
      <c r="HW533" s="10"/>
      <c r="HX533" s="10"/>
      <c r="HY533" s="10"/>
      <c r="HZ533" s="10"/>
      <c r="IA533" s="10"/>
      <c r="IB533" s="10"/>
      <c r="IC533" s="10"/>
      <c r="ID533" s="10"/>
      <c r="IE533" s="10"/>
      <c r="IF533" s="10"/>
      <c r="IG533" s="10"/>
      <c r="IH533" s="10"/>
      <c r="II533" s="10"/>
      <c r="IJ533" s="10"/>
      <c r="IK533" s="10"/>
      <c r="IL533" s="10"/>
      <c r="IM533" s="10"/>
      <c r="IN533" s="10"/>
      <c r="IO533" s="10"/>
      <c r="IP533" s="10"/>
      <c r="IQ533" s="10"/>
      <c r="IR533" s="10"/>
      <c r="IS533" s="10"/>
      <c r="IT533" s="10"/>
      <c r="IU533" s="10"/>
      <c r="IV533" s="10"/>
    </row>
    <row r="534" ht="18.75" spans="1:256">
      <c r="A534" s="45">
        <v>8020</v>
      </c>
      <c r="B534" s="53" t="s">
        <v>647</v>
      </c>
      <c r="C534" s="172" t="s">
        <v>1533</v>
      </c>
      <c r="D534" s="173"/>
      <c r="E534" s="174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10"/>
      <c r="FO534" s="10"/>
      <c r="FP534" s="10"/>
      <c r="FQ534" s="10"/>
      <c r="FR534" s="10"/>
      <c r="FS534" s="10"/>
      <c r="FT534" s="10"/>
      <c r="FU534" s="10"/>
      <c r="FV534" s="10"/>
      <c r="FW534" s="10"/>
      <c r="FX534" s="10"/>
      <c r="FY534" s="10"/>
      <c r="FZ534" s="10"/>
      <c r="GA534" s="10"/>
      <c r="GB534" s="10"/>
      <c r="GC534" s="10"/>
      <c r="GD534" s="10"/>
      <c r="GE534" s="10"/>
      <c r="GF534" s="10"/>
      <c r="GG534" s="10"/>
      <c r="GH534" s="10"/>
      <c r="GI534" s="10"/>
      <c r="GJ534" s="10"/>
      <c r="GK534" s="10"/>
      <c r="GL534" s="10"/>
      <c r="GM534" s="10"/>
      <c r="GN534" s="10"/>
      <c r="GO534" s="10"/>
      <c r="GP534" s="10"/>
      <c r="GQ534" s="10"/>
      <c r="GR534" s="10"/>
      <c r="GS534" s="10"/>
      <c r="GT534" s="10"/>
      <c r="GU534" s="10"/>
      <c r="GV534" s="10"/>
      <c r="GW534" s="10"/>
      <c r="GX534" s="10"/>
      <c r="GY534" s="10"/>
      <c r="GZ534" s="10"/>
      <c r="HA534" s="10"/>
      <c r="HB534" s="10"/>
      <c r="HC534" s="10"/>
      <c r="HD534" s="10"/>
      <c r="HE534" s="10"/>
      <c r="HF534" s="10"/>
      <c r="HG534" s="10"/>
      <c r="HH534" s="10"/>
      <c r="HI534" s="10"/>
      <c r="HJ534" s="10"/>
      <c r="HK534" s="10"/>
      <c r="HL534" s="10"/>
      <c r="HM534" s="10"/>
      <c r="HN534" s="10"/>
      <c r="HO534" s="10"/>
      <c r="HP534" s="10"/>
      <c r="HQ534" s="10"/>
      <c r="HR534" s="10"/>
      <c r="HS534" s="10"/>
      <c r="HT534" s="10"/>
      <c r="HU534" s="10"/>
      <c r="HV534" s="10"/>
      <c r="HW534" s="10"/>
      <c r="HX534" s="10"/>
      <c r="HY534" s="10"/>
      <c r="HZ534" s="10"/>
      <c r="IA534" s="10"/>
      <c r="IB534" s="10"/>
      <c r="IC534" s="10"/>
      <c r="ID534" s="10"/>
      <c r="IE534" s="10"/>
      <c r="IF534" s="10"/>
      <c r="IG534" s="10"/>
      <c r="IH534" s="10"/>
      <c r="II534" s="10"/>
      <c r="IJ534" s="10"/>
      <c r="IK534" s="10"/>
      <c r="IL534" s="10"/>
      <c r="IM534" s="10"/>
      <c r="IN534" s="10"/>
      <c r="IO534" s="10"/>
      <c r="IP534" s="10"/>
      <c r="IQ534" s="10"/>
      <c r="IR534" s="10"/>
      <c r="IS534" s="10"/>
      <c r="IT534" s="10"/>
      <c r="IU534" s="10"/>
      <c r="IV534" s="10"/>
    </row>
    <row r="535" ht="18.75" spans="1:256">
      <c r="A535" s="50"/>
      <c r="B535" s="57"/>
      <c r="C535" s="214" t="s">
        <v>1533</v>
      </c>
      <c r="D535" s="215"/>
      <c r="E535" s="39">
        <v>11.25</v>
      </c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10"/>
      <c r="FR535" s="10"/>
      <c r="FS535" s="10"/>
      <c r="FT535" s="10"/>
      <c r="FU535" s="10"/>
      <c r="FV535" s="10"/>
      <c r="FW535" s="10"/>
      <c r="FX535" s="10"/>
      <c r="FY535" s="10"/>
      <c r="FZ535" s="10"/>
      <c r="GA535" s="10"/>
      <c r="GB535" s="10"/>
      <c r="GC535" s="10"/>
      <c r="GD535" s="10"/>
      <c r="GE535" s="10"/>
      <c r="GF535" s="10"/>
      <c r="GG535" s="10"/>
      <c r="GH535" s="10"/>
      <c r="GI535" s="10"/>
      <c r="GJ535" s="10"/>
      <c r="GK535" s="10"/>
      <c r="GL535" s="10"/>
      <c r="GM535" s="10"/>
      <c r="GN535" s="10"/>
      <c r="GO535" s="10"/>
      <c r="GP535" s="10"/>
      <c r="GQ535" s="10"/>
      <c r="GR535" s="10"/>
      <c r="GS535" s="10"/>
      <c r="GT535" s="10"/>
      <c r="GU535" s="10"/>
      <c r="GV535" s="10"/>
      <c r="GW535" s="10"/>
      <c r="GX535" s="10"/>
      <c r="GY535" s="10"/>
      <c r="GZ535" s="10"/>
      <c r="HA535" s="10"/>
      <c r="HB535" s="10"/>
      <c r="HC535" s="10"/>
      <c r="HD535" s="10"/>
      <c r="HE535" s="10"/>
      <c r="HF535" s="10"/>
      <c r="HG535" s="10"/>
      <c r="HH535" s="10"/>
      <c r="HI535" s="10"/>
      <c r="HJ535" s="10"/>
      <c r="HK535" s="10"/>
      <c r="HL535" s="10"/>
      <c r="HM535" s="10"/>
      <c r="HN535" s="10"/>
      <c r="HO535" s="10"/>
      <c r="HP535" s="10"/>
      <c r="HQ535" s="10"/>
      <c r="HR535" s="10"/>
      <c r="HS535" s="10"/>
      <c r="HT535" s="10"/>
      <c r="HU535" s="10"/>
      <c r="HV535" s="10"/>
      <c r="HW535" s="10"/>
      <c r="HX535" s="10"/>
      <c r="HY535" s="10"/>
      <c r="HZ535" s="10"/>
      <c r="IA535" s="10"/>
      <c r="IB535" s="10"/>
      <c r="IC535" s="10"/>
      <c r="ID535" s="10"/>
      <c r="IE535" s="10"/>
      <c r="IF535" s="10"/>
      <c r="IG535" s="10"/>
      <c r="IH535" s="10"/>
      <c r="II535" s="10"/>
      <c r="IJ535" s="10"/>
      <c r="IK535" s="10"/>
      <c r="IL535" s="10"/>
      <c r="IM535" s="10"/>
      <c r="IN535" s="10"/>
      <c r="IO535" s="10"/>
      <c r="IP535" s="10"/>
      <c r="IQ535" s="10"/>
      <c r="IR535" s="10"/>
      <c r="IS535" s="10"/>
      <c r="IT535" s="10"/>
      <c r="IU535" s="10"/>
      <c r="IV535" s="10"/>
    </row>
    <row r="536" ht="18.75" spans="1:256">
      <c r="A536" s="50"/>
      <c r="B536" s="57"/>
      <c r="C536" s="229" t="s">
        <v>1613</v>
      </c>
      <c r="D536" s="230"/>
      <c r="E536" s="39">
        <v>15</v>
      </c>
      <c r="F536" s="164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  <c r="FH536" s="10"/>
      <c r="FI536" s="10"/>
      <c r="FJ536" s="10"/>
      <c r="FK536" s="10"/>
      <c r="FL536" s="10"/>
      <c r="FM536" s="10"/>
      <c r="FN536" s="10"/>
      <c r="FO536" s="10"/>
      <c r="FP536" s="10"/>
      <c r="FQ536" s="10"/>
      <c r="FR536" s="10"/>
      <c r="FS536" s="10"/>
      <c r="FT536" s="10"/>
      <c r="FU536" s="10"/>
      <c r="FV536" s="10"/>
      <c r="FW536" s="10"/>
      <c r="FX536" s="10"/>
      <c r="FY536" s="10"/>
      <c r="FZ536" s="10"/>
      <c r="GA536" s="10"/>
      <c r="GB536" s="10"/>
      <c r="GC536" s="10"/>
      <c r="GD536" s="10"/>
      <c r="GE536" s="10"/>
      <c r="GF536" s="10"/>
      <c r="GG536" s="10"/>
      <c r="GH536" s="10"/>
      <c r="GI536" s="10"/>
      <c r="GJ536" s="10"/>
      <c r="GK536" s="10"/>
      <c r="GL536" s="10"/>
      <c r="GM536" s="10"/>
      <c r="GN536" s="10"/>
      <c r="GO536" s="10"/>
      <c r="GP536" s="10"/>
      <c r="GQ536" s="10"/>
      <c r="GR536" s="10"/>
      <c r="GS536" s="10"/>
      <c r="GT536" s="10"/>
      <c r="GU536" s="10"/>
      <c r="GV536" s="10"/>
      <c r="GW536" s="10"/>
      <c r="GX536" s="10"/>
      <c r="GY536" s="10"/>
      <c r="GZ536" s="10"/>
      <c r="HA536" s="10"/>
      <c r="HB536" s="10"/>
      <c r="HC536" s="10"/>
      <c r="HD536" s="10"/>
      <c r="HE536" s="10"/>
      <c r="HF536" s="10"/>
      <c r="HG536" s="10"/>
      <c r="HH536" s="10"/>
      <c r="HI536" s="10"/>
      <c r="HJ536" s="10"/>
      <c r="HK536" s="10"/>
      <c r="HL536" s="10"/>
      <c r="HM536" s="10"/>
      <c r="HN536" s="10"/>
      <c r="HO536" s="10"/>
      <c r="HP536" s="10"/>
      <c r="HQ536" s="10"/>
      <c r="HR536" s="10"/>
      <c r="HS536" s="10"/>
      <c r="HT536" s="10"/>
      <c r="HU536" s="10"/>
      <c r="HV536" s="10"/>
      <c r="HW536" s="10"/>
      <c r="HX536" s="10"/>
      <c r="HY536" s="10"/>
      <c r="HZ536" s="10"/>
      <c r="IA536" s="10"/>
      <c r="IB536" s="10"/>
      <c r="IC536" s="10"/>
      <c r="ID536" s="10"/>
      <c r="IE536" s="10"/>
      <c r="IF536" s="10"/>
      <c r="IG536" s="10"/>
      <c r="IH536" s="10"/>
      <c r="II536" s="10"/>
      <c r="IJ536" s="10"/>
      <c r="IK536" s="10"/>
      <c r="IL536" s="10"/>
      <c r="IM536" s="10"/>
      <c r="IN536" s="10"/>
      <c r="IO536" s="10"/>
      <c r="IP536" s="10"/>
      <c r="IQ536" s="10"/>
      <c r="IR536" s="10"/>
      <c r="IS536" s="10"/>
      <c r="IT536" s="10"/>
      <c r="IU536" s="10"/>
      <c r="IV536" s="10"/>
    </row>
    <row r="537" ht="45.75" customHeight="1" spans="1:256">
      <c r="A537" s="50"/>
      <c r="B537" s="57"/>
      <c r="C537" s="58" t="s">
        <v>1454</v>
      </c>
      <c r="D537" s="59"/>
      <c r="E537" s="39"/>
      <c r="F537" s="231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10"/>
      <c r="FO537" s="10"/>
      <c r="FP537" s="10"/>
      <c r="FQ537" s="10"/>
      <c r="FR537" s="10"/>
      <c r="FS537" s="10"/>
      <c r="FT537" s="10"/>
      <c r="FU537" s="10"/>
      <c r="FV537" s="10"/>
      <c r="FW537" s="10"/>
      <c r="FX537" s="10"/>
      <c r="FY537" s="10"/>
      <c r="FZ537" s="10"/>
      <c r="GA537" s="10"/>
      <c r="GB537" s="10"/>
      <c r="GC537" s="10"/>
      <c r="GD537" s="10"/>
      <c r="GE537" s="10"/>
      <c r="GF537" s="10"/>
      <c r="GG537" s="10"/>
      <c r="GH537" s="10"/>
      <c r="GI537" s="10"/>
      <c r="GJ537" s="10"/>
      <c r="GK537" s="10"/>
      <c r="GL537" s="10"/>
      <c r="GM537" s="10"/>
      <c r="GN537" s="10"/>
      <c r="GO537" s="10"/>
      <c r="GP537" s="10"/>
      <c r="GQ537" s="10"/>
      <c r="GR537" s="10"/>
      <c r="GS537" s="10"/>
      <c r="GT537" s="10"/>
      <c r="GU537" s="10"/>
      <c r="GV537" s="10"/>
      <c r="GW537" s="10"/>
      <c r="GX537" s="10"/>
      <c r="GY537" s="10"/>
      <c r="GZ537" s="10"/>
      <c r="HA537" s="10"/>
      <c r="HB537" s="10"/>
      <c r="HC537" s="10"/>
      <c r="HD537" s="10"/>
      <c r="HE537" s="10"/>
      <c r="HF537" s="10"/>
      <c r="HG537" s="10"/>
      <c r="HH537" s="10"/>
      <c r="HI537" s="10"/>
      <c r="HJ537" s="10"/>
      <c r="HK537" s="10"/>
      <c r="HL537" s="10"/>
      <c r="HM537" s="10"/>
      <c r="HN537" s="10"/>
      <c r="HO537" s="10"/>
      <c r="HP537" s="10"/>
      <c r="HQ537" s="10"/>
      <c r="HR537" s="10"/>
      <c r="HS537" s="10"/>
      <c r="HT537" s="10"/>
      <c r="HU537" s="10"/>
      <c r="HV537" s="10"/>
      <c r="HW537" s="10"/>
      <c r="HX537" s="10"/>
      <c r="HY537" s="10"/>
      <c r="HZ537" s="10"/>
      <c r="IA537" s="10"/>
      <c r="IB537" s="10"/>
      <c r="IC537" s="10"/>
      <c r="ID537" s="10"/>
      <c r="IE537" s="10"/>
      <c r="IF537" s="10"/>
      <c r="IG537" s="10"/>
      <c r="IH537" s="10"/>
      <c r="II537" s="10"/>
      <c r="IJ537" s="10"/>
      <c r="IK537" s="10"/>
      <c r="IL537" s="10"/>
      <c r="IM537" s="10"/>
      <c r="IN537" s="10"/>
      <c r="IO537" s="10"/>
      <c r="IP537" s="10"/>
      <c r="IQ537" s="10"/>
      <c r="IR537" s="10"/>
      <c r="IS537" s="10"/>
      <c r="IT537" s="10"/>
      <c r="IU537" s="10"/>
      <c r="IV537" s="10"/>
    </row>
    <row r="538" ht="23.25" spans="1:256">
      <c r="A538" s="50"/>
      <c r="B538" s="57"/>
      <c r="C538" s="280" t="s">
        <v>1525</v>
      </c>
      <c r="D538" s="274">
        <v>1</v>
      </c>
      <c r="E538" s="281">
        <f>+D538*0.41667</f>
        <v>0.41667</v>
      </c>
      <c r="F538" s="231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  <c r="FH538" s="10"/>
      <c r="FI538" s="10"/>
      <c r="FJ538" s="10"/>
      <c r="FK538" s="10"/>
      <c r="FL538" s="10"/>
      <c r="FM538" s="10"/>
      <c r="FN538" s="10"/>
      <c r="FO538" s="10"/>
      <c r="FP538" s="10"/>
      <c r="FQ538" s="10"/>
      <c r="FR538" s="10"/>
      <c r="FS538" s="10"/>
      <c r="FT538" s="10"/>
      <c r="FU538" s="10"/>
      <c r="FV538" s="10"/>
      <c r="FW538" s="10"/>
      <c r="FX538" s="10"/>
      <c r="FY538" s="10"/>
      <c r="FZ538" s="10"/>
      <c r="GA538" s="10"/>
      <c r="GB538" s="10"/>
      <c r="GC538" s="10"/>
      <c r="GD538" s="10"/>
      <c r="GE538" s="10"/>
      <c r="GF538" s="10"/>
      <c r="GG538" s="10"/>
      <c r="GH538" s="10"/>
      <c r="GI538" s="10"/>
      <c r="GJ538" s="10"/>
      <c r="GK538" s="10"/>
      <c r="GL538" s="10"/>
      <c r="GM538" s="10"/>
      <c r="GN538" s="10"/>
      <c r="GO538" s="10"/>
      <c r="GP538" s="10"/>
      <c r="GQ538" s="10"/>
      <c r="GR538" s="10"/>
      <c r="GS538" s="10"/>
      <c r="GT538" s="10"/>
      <c r="GU538" s="10"/>
      <c r="GV538" s="10"/>
      <c r="GW538" s="10"/>
      <c r="GX538" s="10"/>
      <c r="GY538" s="10"/>
      <c r="GZ538" s="10"/>
      <c r="HA538" s="10"/>
      <c r="HB538" s="10"/>
      <c r="HC538" s="10"/>
      <c r="HD538" s="10"/>
      <c r="HE538" s="10"/>
      <c r="HF538" s="10"/>
      <c r="HG538" s="10"/>
      <c r="HH538" s="10"/>
      <c r="HI538" s="10"/>
      <c r="HJ538" s="10"/>
      <c r="HK538" s="10"/>
      <c r="HL538" s="10"/>
      <c r="HM538" s="10"/>
      <c r="HN538" s="10"/>
      <c r="HO538" s="10"/>
      <c r="HP538" s="10"/>
      <c r="HQ538" s="10"/>
      <c r="HR538" s="10"/>
      <c r="HS538" s="10"/>
      <c r="HT538" s="10"/>
      <c r="HU538" s="10"/>
      <c r="HV538" s="10"/>
      <c r="HW538" s="10"/>
      <c r="HX538" s="10"/>
      <c r="HY538" s="10"/>
      <c r="HZ538" s="10"/>
      <c r="IA538" s="10"/>
      <c r="IB538" s="10"/>
      <c r="IC538" s="10"/>
      <c r="ID538" s="10"/>
      <c r="IE538" s="10"/>
      <c r="IF538" s="10"/>
      <c r="IG538" s="10"/>
      <c r="IH538" s="10"/>
      <c r="II538" s="10"/>
      <c r="IJ538" s="10"/>
      <c r="IK538" s="10"/>
      <c r="IL538" s="10"/>
      <c r="IM538" s="10"/>
      <c r="IN538" s="10"/>
      <c r="IO538" s="10"/>
      <c r="IP538" s="10"/>
      <c r="IQ538" s="10"/>
      <c r="IR538" s="10"/>
      <c r="IS538" s="10"/>
      <c r="IT538" s="10"/>
      <c r="IU538" s="10"/>
      <c r="IV538" s="10"/>
    </row>
    <row r="539" ht="23.25" spans="1:256">
      <c r="A539" s="50"/>
      <c r="B539" s="57"/>
      <c r="C539" s="280" t="s">
        <v>1481</v>
      </c>
      <c r="D539" s="274">
        <v>1</v>
      </c>
      <c r="E539" s="276">
        <f>+D539*3.75</f>
        <v>3.75</v>
      </c>
      <c r="F539" s="231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  <c r="FH539" s="10"/>
      <c r="FI539" s="10"/>
      <c r="FJ539" s="10"/>
      <c r="FK539" s="10"/>
      <c r="FL539" s="10"/>
      <c r="FM539" s="10"/>
      <c r="FN539" s="10"/>
      <c r="FO539" s="10"/>
      <c r="FP539" s="10"/>
      <c r="FQ539" s="10"/>
      <c r="FR539" s="10"/>
      <c r="FS539" s="10"/>
      <c r="FT539" s="10"/>
      <c r="FU539" s="10"/>
      <c r="FV539" s="10"/>
      <c r="FW539" s="10"/>
      <c r="FX539" s="10"/>
      <c r="FY539" s="10"/>
      <c r="FZ539" s="10"/>
      <c r="GA539" s="10"/>
      <c r="GB539" s="10"/>
      <c r="GC539" s="10"/>
      <c r="GD539" s="10"/>
      <c r="GE539" s="10"/>
      <c r="GF539" s="10"/>
      <c r="GG539" s="10"/>
      <c r="GH539" s="10"/>
      <c r="GI539" s="10"/>
      <c r="GJ539" s="10"/>
      <c r="GK539" s="10"/>
      <c r="GL539" s="10"/>
      <c r="GM539" s="10"/>
      <c r="GN539" s="10"/>
      <c r="GO539" s="10"/>
      <c r="GP539" s="10"/>
      <c r="GQ539" s="10"/>
      <c r="GR539" s="10"/>
      <c r="GS539" s="10"/>
      <c r="GT539" s="10"/>
      <c r="GU539" s="10"/>
      <c r="GV539" s="10"/>
      <c r="GW539" s="10"/>
      <c r="GX539" s="10"/>
      <c r="GY539" s="10"/>
      <c r="GZ539" s="10"/>
      <c r="HA539" s="10"/>
      <c r="HB539" s="10"/>
      <c r="HC539" s="10"/>
      <c r="HD539" s="10"/>
      <c r="HE539" s="10"/>
      <c r="HF539" s="10"/>
      <c r="HG539" s="10"/>
      <c r="HH539" s="10"/>
      <c r="HI539" s="10"/>
      <c r="HJ539" s="10"/>
      <c r="HK539" s="10"/>
      <c r="HL539" s="10"/>
      <c r="HM539" s="10"/>
      <c r="HN539" s="10"/>
      <c r="HO539" s="10"/>
      <c r="HP539" s="10"/>
      <c r="HQ539" s="10"/>
      <c r="HR539" s="10"/>
      <c r="HS539" s="10"/>
      <c r="HT539" s="10"/>
      <c r="HU539" s="10"/>
      <c r="HV539" s="10"/>
      <c r="HW539" s="10"/>
      <c r="HX539" s="10"/>
      <c r="HY539" s="10"/>
      <c r="HZ539" s="10"/>
      <c r="IA539" s="10"/>
      <c r="IB539" s="10"/>
      <c r="IC539" s="10"/>
      <c r="ID539" s="10"/>
      <c r="IE539" s="10"/>
      <c r="IF539" s="10"/>
      <c r="IG539" s="10"/>
      <c r="IH539" s="10"/>
      <c r="II539" s="10"/>
      <c r="IJ539" s="10"/>
      <c r="IK539" s="10"/>
      <c r="IL539" s="10"/>
      <c r="IM539" s="10"/>
      <c r="IN539" s="10"/>
      <c r="IO539" s="10"/>
      <c r="IP539" s="10"/>
      <c r="IQ539" s="10"/>
      <c r="IR539" s="10"/>
      <c r="IS539" s="10"/>
      <c r="IT539" s="10"/>
      <c r="IU539" s="10"/>
      <c r="IV539" s="10"/>
    </row>
    <row r="540" ht="24" spans="1:256">
      <c r="A540" s="51"/>
      <c r="B540" s="61"/>
      <c r="C540" s="282" t="s">
        <v>1456</v>
      </c>
      <c r="D540" s="278">
        <v>1</v>
      </c>
      <c r="E540" s="279">
        <f>+D540*0.046875</f>
        <v>0.046875</v>
      </c>
      <c r="F540" s="231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  <c r="FR540" s="10"/>
      <c r="FS540" s="10"/>
      <c r="FT540" s="10"/>
      <c r="FU540" s="10"/>
      <c r="FV540" s="10"/>
      <c r="FW540" s="10"/>
      <c r="FX540" s="10"/>
      <c r="FY540" s="10"/>
      <c r="FZ540" s="10"/>
      <c r="GA540" s="10"/>
      <c r="GB540" s="10"/>
      <c r="GC540" s="10"/>
      <c r="GD540" s="10"/>
      <c r="GE540" s="10"/>
      <c r="GF540" s="10"/>
      <c r="GG540" s="10"/>
      <c r="GH540" s="10"/>
      <c r="GI540" s="10"/>
      <c r="GJ540" s="10"/>
      <c r="GK540" s="10"/>
      <c r="GL540" s="10"/>
      <c r="GM540" s="10"/>
      <c r="GN540" s="10"/>
      <c r="GO540" s="10"/>
      <c r="GP540" s="10"/>
      <c r="GQ540" s="10"/>
      <c r="GR540" s="10"/>
      <c r="GS540" s="10"/>
      <c r="GT540" s="10"/>
      <c r="GU540" s="10"/>
      <c r="GV540" s="10"/>
      <c r="GW540" s="10"/>
      <c r="GX540" s="10"/>
      <c r="GY540" s="10"/>
      <c r="GZ540" s="10"/>
      <c r="HA540" s="10"/>
      <c r="HB540" s="10"/>
      <c r="HC540" s="10"/>
      <c r="HD540" s="10"/>
      <c r="HE540" s="10"/>
      <c r="HF540" s="10"/>
      <c r="HG540" s="10"/>
      <c r="HH540" s="10"/>
      <c r="HI540" s="10"/>
      <c r="HJ540" s="10"/>
      <c r="HK540" s="10"/>
      <c r="HL540" s="10"/>
      <c r="HM540" s="10"/>
      <c r="HN540" s="10"/>
      <c r="HO540" s="10"/>
      <c r="HP540" s="10"/>
      <c r="HQ540" s="10"/>
      <c r="HR540" s="10"/>
      <c r="HS540" s="10"/>
      <c r="HT540" s="10"/>
      <c r="HU540" s="10"/>
      <c r="HV540" s="10"/>
      <c r="HW540" s="10"/>
      <c r="HX540" s="10"/>
      <c r="HY540" s="10"/>
      <c r="HZ540" s="10"/>
      <c r="IA540" s="10"/>
      <c r="IB540" s="10"/>
      <c r="IC540" s="10"/>
      <c r="ID540" s="10"/>
      <c r="IE540" s="10"/>
      <c r="IF540" s="10"/>
      <c r="IG540" s="10"/>
      <c r="IH540" s="10"/>
      <c r="II540" s="10"/>
      <c r="IJ540" s="10"/>
      <c r="IK540" s="10"/>
      <c r="IL540" s="10"/>
      <c r="IM540" s="10"/>
      <c r="IN540" s="10"/>
      <c r="IO540" s="10"/>
      <c r="IP540" s="10"/>
      <c r="IQ540" s="10"/>
      <c r="IR540" s="10"/>
      <c r="IS540" s="10"/>
      <c r="IT540" s="10"/>
      <c r="IU540" s="10"/>
      <c r="IV540" s="10"/>
    </row>
    <row r="541" ht="18.75" spans="1:256">
      <c r="A541" s="45">
        <v>8030</v>
      </c>
      <c r="B541" s="53" t="s">
        <v>663</v>
      </c>
      <c r="C541" s="172" t="s">
        <v>1533</v>
      </c>
      <c r="D541" s="173"/>
      <c r="E541" s="174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10"/>
      <c r="FR541" s="10"/>
      <c r="FS541" s="10"/>
      <c r="FT541" s="10"/>
      <c r="FU541" s="10"/>
      <c r="FV541" s="10"/>
      <c r="FW541" s="10"/>
      <c r="FX541" s="10"/>
      <c r="FY541" s="10"/>
      <c r="FZ541" s="10"/>
      <c r="GA541" s="10"/>
      <c r="GB541" s="10"/>
      <c r="GC541" s="10"/>
      <c r="GD541" s="10"/>
      <c r="GE541" s="10"/>
      <c r="GF541" s="10"/>
      <c r="GG541" s="10"/>
      <c r="GH541" s="10"/>
      <c r="GI541" s="10"/>
      <c r="GJ541" s="10"/>
      <c r="GK541" s="10"/>
      <c r="GL541" s="10"/>
      <c r="GM541" s="10"/>
      <c r="GN541" s="10"/>
      <c r="GO541" s="10"/>
      <c r="GP541" s="10"/>
      <c r="GQ541" s="10"/>
      <c r="GR541" s="10"/>
      <c r="GS541" s="10"/>
      <c r="GT541" s="10"/>
      <c r="GU541" s="10"/>
      <c r="GV541" s="10"/>
      <c r="GW541" s="10"/>
      <c r="GX541" s="10"/>
      <c r="GY541" s="10"/>
      <c r="GZ541" s="10"/>
      <c r="HA541" s="10"/>
      <c r="HB541" s="10"/>
      <c r="HC541" s="10"/>
      <c r="HD541" s="10"/>
      <c r="HE541" s="10"/>
      <c r="HF541" s="10"/>
      <c r="HG541" s="10"/>
      <c r="HH541" s="10"/>
      <c r="HI541" s="10"/>
      <c r="HJ541" s="10"/>
      <c r="HK541" s="10"/>
      <c r="HL541" s="10"/>
      <c r="HM541" s="10"/>
      <c r="HN541" s="10"/>
      <c r="HO541" s="10"/>
      <c r="HP541" s="10"/>
      <c r="HQ541" s="10"/>
      <c r="HR541" s="10"/>
      <c r="HS541" s="10"/>
      <c r="HT541" s="10"/>
      <c r="HU541" s="10"/>
      <c r="HV541" s="10"/>
      <c r="HW541" s="10"/>
      <c r="HX541" s="10"/>
      <c r="HY541" s="10"/>
      <c r="HZ541" s="10"/>
      <c r="IA541" s="10"/>
      <c r="IB541" s="10"/>
      <c r="IC541" s="10"/>
      <c r="ID541" s="10"/>
      <c r="IE541" s="10"/>
      <c r="IF541" s="10"/>
      <c r="IG541" s="10"/>
      <c r="IH541" s="10"/>
      <c r="II541" s="10"/>
      <c r="IJ541" s="10"/>
      <c r="IK541" s="10"/>
      <c r="IL541" s="10"/>
      <c r="IM541" s="10"/>
      <c r="IN541" s="10"/>
      <c r="IO541" s="10"/>
      <c r="IP541" s="10"/>
      <c r="IQ541" s="10"/>
      <c r="IR541" s="10"/>
      <c r="IS541" s="10"/>
      <c r="IT541" s="10"/>
      <c r="IU541" s="10"/>
      <c r="IV541" s="10"/>
    </row>
    <row r="542" ht="18.75" spans="1:256">
      <c r="A542" s="50"/>
      <c r="B542" s="57"/>
      <c r="C542" s="214" t="s">
        <v>1533</v>
      </c>
      <c r="D542" s="215"/>
      <c r="E542" s="39">
        <v>11.25</v>
      </c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  <c r="FH542" s="10"/>
      <c r="FI542" s="10"/>
      <c r="FJ542" s="10"/>
      <c r="FK542" s="10"/>
      <c r="FL542" s="10"/>
      <c r="FM542" s="10"/>
      <c r="FN542" s="10"/>
      <c r="FO542" s="10"/>
      <c r="FP542" s="10"/>
      <c r="FQ542" s="10"/>
      <c r="FR542" s="10"/>
      <c r="FS542" s="10"/>
      <c r="FT542" s="10"/>
      <c r="FU542" s="10"/>
      <c r="FV542" s="10"/>
      <c r="FW542" s="10"/>
      <c r="FX542" s="10"/>
      <c r="FY542" s="10"/>
      <c r="FZ542" s="10"/>
      <c r="GA542" s="10"/>
      <c r="GB542" s="10"/>
      <c r="GC542" s="10"/>
      <c r="GD542" s="10"/>
      <c r="GE542" s="10"/>
      <c r="GF542" s="10"/>
      <c r="GG542" s="10"/>
      <c r="GH542" s="10"/>
      <c r="GI542" s="10"/>
      <c r="GJ542" s="10"/>
      <c r="GK542" s="10"/>
      <c r="GL542" s="10"/>
      <c r="GM542" s="10"/>
      <c r="GN542" s="10"/>
      <c r="GO542" s="10"/>
      <c r="GP542" s="10"/>
      <c r="GQ542" s="10"/>
      <c r="GR542" s="10"/>
      <c r="GS542" s="10"/>
      <c r="GT542" s="10"/>
      <c r="GU542" s="10"/>
      <c r="GV542" s="10"/>
      <c r="GW542" s="10"/>
      <c r="GX542" s="10"/>
      <c r="GY542" s="10"/>
      <c r="GZ542" s="10"/>
      <c r="HA542" s="10"/>
      <c r="HB542" s="10"/>
      <c r="HC542" s="10"/>
      <c r="HD542" s="10"/>
      <c r="HE542" s="10"/>
      <c r="HF542" s="10"/>
      <c r="HG542" s="10"/>
      <c r="HH542" s="10"/>
      <c r="HI542" s="10"/>
      <c r="HJ542" s="10"/>
      <c r="HK542" s="10"/>
      <c r="HL542" s="10"/>
      <c r="HM542" s="10"/>
      <c r="HN542" s="10"/>
      <c r="HO542" s="10"/>
      <c r="HP542" s="10"/>
      <c r="HQ542" s="10"/>
      <c r="HR542" s="10"/>
      <c r="HS542" s="10"/>
      <c r="HT542" s="10"/>
      <c r="HU542" s="10"/>
      <c r="HV542" s="10"/>
      <c r="HW542" s="10"/>
      <c r="HX542" s="10"/>
      <c r="HY542" s="10"/>
      <c r="HZ542" s="10"/>
      <c r="IA542" s="10"/>
      <c r="IB542" s="10"/>
      <c r="IC542" s="10"/>
      <c r="ID542" s="10"/>
      <c r="IE542" s="10"/>
      <c r="IF542" s="10"/>
      <c r="IG542" s="10"/>
      <c r="IH542" s="10"/>
      <c r="II542" s="10"/>
      <c r="IJ542" s="10"/>
      <c r="IK542" s="10"/>
      <c r="IL542" s="10"/>
      <c r="IM542" s="10"/>
      <c r="IN542" s="10"/>
      <c r="IO542" s="10"/>
      <c r="IP542" s="10"/>
      <c r="IQ542" s="10"/>
      <c r="IR542" s="10"/>
      <c r="IS542" s="10"/>
      <c r="IT542" s="10"/>
      <c r="IU542" s="10"/>
      <c r="IV542" s="10"/>
    </row>
    <row r="543" ht="18.75" spans="1:256">
      <c r="A543" s="50"/>
      <c r="B543" s="57"/>
      <c r="C543" s="229" t="s">
        <v>1614</v>
      </c>
      <c r="D543" s="230"/>
      <c r="E543" s="39">
        <v>15</v>
      </c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  <c r="FH543" s="10"/>
      <c r="FI543" s="10"/>
      <c r="FJ543" s="10"/>
      <c r="FK543" s="10"/>
      <c r="FL543" s="10"/>
      <c r="FM543" s="10"/>
      <c r="FN543" s="10"/>
      <c r="FO543" s="10"/>
      <c r="FP543" s="10"/>
      <c r="FQ543" s="10"/>
      <c r="FR543" s="10"/>
      <c r="FS543" s="10"/>
      <c r="FT543" s="10"/>
      <c r="FU543" s="10"/>
      <c r="FV543" s="10"/>
      <c r="FW543" s="10"/>
      <c r="FX543" s="10"/>
      <c r="FY543" s="10"/>
      <c r="FZ543" s="10"/>
      <c r="GA543" s="10"/>
      <c r="GB543" s="10"/>
      <c r="GC543" s="10"/>
      <c r="GD543" s="10"/>
      <c r="GE543" s="10"/>
      <c r="GF543" s="10"/>
      <c r="GG543" s="10"/>
      <c r="GH543" s="10"/>
      <c r="GI543" s="10"/>
      <c r="GJ543" s="10"/>
      <c r="GK543" s="10"/>
      <c r="GL543" s="10"/>
      <c r="GM543" s="10"/>
      <c r="GN543" s="10"/>
      <c r="GO543" s="10"/>
      <c r="GP543" s="10"/>
      <c r="GQ543" s="10"/>
      <c r="GR543" s="10"/>
      <c r="GS543" s="10"/>
      <c r="GT543" s="10"/>
      <c r="GU543" s="10"/>
      <c r="GV543" s="10"/>
      <c r="GW543" s="10"/>
      <c r="GX543" s="10"/>
      <c r="GY543" s="10"/>
      <c r="GZ543" s="10"/>
      <c r="HA543" s="10"/>
      <c r="HB543" s="10"/>
      <c r="HC543" s="10"/>
      <c r="HD543" s="10"/>
      <c r="HE543" s="10"/>
      <c r="HF543" s="10"/>
      <c r="HG543" s="10"/>
      <c r="HH543" s="10"/>
      <c r="HI543" s="10"/>
      <c r="HJ543" s="10"/>
      <c r="HK543" s="10"/>
      <c r="HL543" s="10"/>
      <c r="HM543" s="10"/>
      <c r="HN543" s="10"/>
      <c r="HO543" s="10"/>
      <c r="HP543" s="10"/>
      <c r="HQ543" s="10"/>
      <c r="HR543" s="10"/>
      <c r="HS543" s="10"/>
      <c r="HT543" s="10"/>
      <c r="HU543" s="10"/>
      <c r="HV543" s="10"/>
      <c r="HW543" s="10"/>
      <c r="HX543" s="10"/>
      <c r="HY543" s="10"/>
      <c r="HZ543" s="10"/>
      <c r="IA543" s="10"/>
      <c r="IB543" s="10"/>
      <c r="IC543" s="10"/>
      <c r="ID543" s="10"/>
      <c r="IE543" s="10"/>
      <c r="IF543" s="10"/>
      <c r="IG543" s="10"/>
      <c r="IH543" s="10"/>
      <c r="II543" s="10"/>
      <c r="IJ543" s="10"/>
      <c r="IK543" s="10"/>
      <c r="IL543" s="10"/>
      <c r="IM543" s="10"/>
      <c r="IN543" s="10"/>
      <c r="IO543" s="10"/>
      <c r="IP543" s="10"/>
      <c r="IQ543" s="10"/>
      <c r="IR543" s="10"/>
      <c r="IS543" s="10"/>
      <c r="IT543" s="10"/>
      <c r="IU543" s="10"/>
      <c r="IV543" s="10"/>
    </row>
    <row r="544" ht="46.5" customHeight="1" spans="1:256">
      <c r="A544" s="50"/>
      <c r="B544" s="57"/>
      <c r="C544" s="58" t="s">
        <v>1454</v>
      </c>
      <c r="D544" s="59"/>
      <c r="E544" s="39"/>
      <c r="F544" s="231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10"/>
      <c r="FO544" s="10"/>
      <c r="FP544" s="10"/>
      <c r="FQ544" s="10"/>
      <c r="FR544" s="10"/>
      <c r="FS544" s="10"/>
      <c r="FT544" s="10"/>
      <c r="FU544" s="10"/>
      <c r="FV544" s="10"/>
      <c r="FW544" s="10"/>
      <c r="FX544" s="10"/>
      <c r="FY544" s="10"/>
      <c r="FZ544" s="10"/>
      <c r="GA544" s="10"/>
      <c r="GB544" s="10"/>
      <c r="GC544" s="10"/>
      <c r="GD544" s="10"/>
      <c r="GE544" s="10"/>
      <c r="GF544" s="10"/>
      <c r="GG544" s="10"/>
      <c r="GH544" s="10"/>
      <c r="GI544" s="10"/>
      <c r="GJ544" s="10"/>
      <c r="GK544" s="10"/>
      <c r="GL544" s="10"/>
      <c r="GM544" s="10"/>
      <c r="GN544" s="10"/>
      <c r="GO544" s="10"/>
      <c r="GP544" s="10"/>
      <c r="GQ544" s="10"/>
      <c r="GR544" s="10"/>
      <c r="GS544" s="10"/>
      <c r="GT544" s="10"/>
      <c r="GU544" s="10"/>
      <c r="GV544" s="10"/>
      <c r="GW544" s="10"/>
      <c r="GX544" s="10"/>
      <c r="GY544" s="10"/>
      <c r="GZ544" s="10"/>
      <c r="HA544" s="10"/>
      <c r="HB544" s="10"/>
      <c r="HC544" s="10"/>
      <c r="HD544" s="10"/>
      <c r="HE544" s="10"/>
      <c r="HF544" s="10"/>
      <c r="HG544" s="10"/>
      <c r="HH544" s="10"/>
      <c r="HI544" s="10"/>
      <c r="HJ544" s="10"/>
      <c r="HK544" s="10"/>
      <c r="HL544" s="10"/>
      <c r="HM544" s="10"/>
      <c r="HN544" s="10"/>
      <c r="HO544" s="10"/>
      <c r="HP544" s="10"/>
      <c r="HQ544" s="10"/>
      <c r="HR544" s="10"/>
      <c r="HS544" s="10"/>
      <c r="HT544" s="10"/>
      <c r="HU544" s="10"/>
      <c r="HV544" s="10"/>
      <c r="HW544" s="10"/>
      <c r="HX544" s="10"/>
      <c r="HY544" s="10"/>
      <c r="HZ544" s="10"/>
      <c r="IA544" s="10"/>
      <c r="IB544" s="10"/>
      <c r="IC544" s="10"/>
      <c r="ID544" s="10"/>
      <c r="IE544" s="10"/>
      <c r="IF544" s="10"/>
      <c r="IG544" s="10"/>
      <c r="IH544" s="10"/>
      <c r="II544" s="10"/>
      <c r="IJ544" s="10"/>
      <c r="IK544" s="10"/>
      <c r="IL544" s="10"/>
      <c r="IM544" s="10"/>
      <c r="IN544" s="10"/>
      <c r="IO544" s="10"/>
      <c r="IP544" s="10"/>
      <c r="IQ544" s="10"/>
      <c r="IR544" s="10"/>
      <c r="IS544" s="10"/>
      <c r="IT544" s="10"/>
      <c r="IU544" s="10"/>
      <c r="IV544" s="10"/>
    </row>
    <row r="545" ht="23.25" spans="1:256">
      <c r="A545" s="50"/>
      <c r="B545" s="57"/>
      <c r="C545" s="280" t="s">
        <v>1525</v>
      </c>
      <c r="D545" s="274">
        <v>1</v>
      </c>
      <c r="E545" s="281">
        <f>+D545*0.3125</f>
        <v>0.3125</v>
      </c>
      <c r="F545" s="231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10"/>
      <c r="FO545" s="10"/>
      <c r="FP545" s="10"/>
      <c r="FQ545" s="10"/>
      <c r="FR545" s="10"/>
      <c r="FS545" s="10"/>
      <c r="FT545" s="10"/>
      <c r="FU545" s="10"/>
      <c r="FV545" s="10"/>
      <c r="FW545" s="10"/>
      <c r="FX545" s="10"/>
      <c r="FY545" s="10"/>
      <c r="FZ545" s="10"/>
      <c r="GA545" s="10"/>
      <c r="GB545" s="10"/>
      <c r="GC545" s="10"/>
      <c r="GD545" s="10"/>
      <c r="GE545" s="10"/>
      <c r="GF545" s="10"/>
      <c r="GG545" s="10"/>
      <c r="GH545" s="10"/>
      <c r="GI545" s="10"/>
      <c r="GJ545" s="10"/>
      <c r="GK545" s="10"/>
      <c r="GL545" s="10"/>
      <c r="GM545" s="10"/>
      <c r="GN545" s="10"/>
      <c r="GO545" s="10"/>
      <c r="GP545" s="10"/>
      <c r="GQ545" s="10"/>
      <c r="GR545" s="10"/>
      <c r="GS545" s="10"/>
      <c r="GT545" s="10"/>
      <c r="GU545" s="10"/>
      <c r="GV545" s="10"/>
      <c r="GW545" s="10"/>
      <c r="GX545" s="10"/>
      <c r="GY545" s="10"/>
      <c r="GZ545" s="10"/>
      <c r="HA545" s="10"/>
      <c r="HB545" s="10"/>
      <c r="HC545" s="10"/>
      <c r="HD545" s="10"/>
      <c r="HE545" s="10"/>
      <c r="HF545" s="10"/>
      <c r="HG545" s="10"/>
      <c r="HH545" s="10"/>
      <c r="HI545" s="10"/>
      <c r="HJ545" s="10"/>
      <c r="HK545" s="10"/>
      <c r="HL545" s="10"/>
      <c r="HM545" s="10"/>
      <c r="HN545" s="10"/>
      <c r="HO545" s="10"/>
      <c r="HP545" s="10"/>
      <c r="HQ545" s="10"/>
      <c r="HR545" s="10"/>
      <c r="HS545" s="10"/>
      <c r="HT545" s="10"/>
      <c r="HU545" s="10"/>
      <c r="HV545" s="10"/>
      <c r="HW545" s="10"/>
      <c r="HX545" s="10"/>
      <c r="HY545" s="10"/>
      <c r="HZ545" s="10"/>
      <c r="IA545" s="10"/>
      <c r="IB545" s="10"/>
      <c r="IC545" s="10"/>
      <c r="ID545" s="10"/>
      <c r="IE545" s="10"/>
      <c r="IF545" s="10"/>
      <c r="IG545" s="10"/>
      <c r="IH545" s="10"/>
      <c r="II545" s="10"/>
      <c r="IJ545" s="10"/>
      <c r="IK545" s="10"/>
      <c r="IL545" s="10"/>
      <c r="IM545" s="10"/>
      <c r="IN545" s="10"/>
      <c r="IO545" s="10"/>
      <c r="IP545" s="10"/>
      <c r="IQ545" s="10"/>
      <c r="IR545" s="10"/>
      <c r="IS545" s="10"/>
      <c r="IT545" s="10"/>
      <c r="IU545" s="10"/>
      <c r="IV545" s="10"/>
    </row>
    <row r="546" ht="23.25" spans="1:256">
      <c r="A546" s="50"/>
      <c r="B546" s="57"/>
      <c r="C546" s="280" t="s">
        <v>1481</v>
      </c>
      <c r="D546" s="274">
        <v>1</v>
      </c>
      <c r="E546" s="276">
        <f>+D546*3.75</f>
        <v>3.75</v>
      </c>
      <c r="F546" s="231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  <c r="FH546" s="10"/>
      <c r="FI546" s="10"/>
      <c r="FJ546" s="10"/>
      <c r="FK546" s="10"/>
      <c r="FL546" s="10"/>
      <c r="FM546" s="10"/>
      <c r="FN546" s="10"/>
      <c r="FO546" s="10"/>
      <c r="FP546" s="10"/>
      <c r="FQ546" s="10"/>
      <c r="FR546" s="10"/>
      <c r="FS546" s="10"/>
      <c r="FT546" s="10"/>
      <c r="FU546" s="10"/>
      <c r="FV546" s="10"/>
      <c r="FW546" s="10"/>
      <c r="FX546" s="10"/>
      <c r="FY546" s="10"/>
      <c r="FZ546" s="10"/>
      <c r="GA546" s="10"/>
      <c r="GB546" s="10"/>
      <c r="GC546" s="10"/>
      <c r="GD546" s="10"/>
      <c r="GE546" s="10"/>
      <c r="GF546" s="10"/>
      <c r="GG546" s="10"/>
      <c r="GH546" s="10"/>
      <c r="GI546" s="10"/>
      <c r="GJ546" s="10"/>
      <c r="GK546" s="10"/>
      <c r="GL546" s="10"/>
      <c r="GM546" s="10"/>
      <c r="GN546" s="10"/>
      <c r="GO546" s="10"/>
      <c r="GP546" s="10"/>
      <c r="GQ546" s="10"/>
      <c r="GR546" s="10"/>
      <c r="GS546" s="10"/>
      <c r="GT546" s="10"/>
      <c r="GU546" s="10"/>
      <c r="GV546" s="10"/>
      <c r="GW546" s="10"/>
      <c r="GX546" s="10"/>
      <c r="GY546" s="10"/>
      <c r="GZ546" s="10"/>
      <c r="HA546" s="10"/>
      <c r="HB546" s="10"/>
      <c r="HC546" s="10"/>
      <c r="HD546" s="10"/>
      <c r="HE546" s="10"/>
      <c r="HF546" s="10"/>
      <c r="HG546" s="10"/>
      <c r="HH546" s="10"/>
      <c r="HI546" s="10"/>
      <c r="HJ546" s="10"/>
      <c r="HK546" s="10"/>
      <c r="HL546" s="10"/>
      <c r="HM546" s="10"/>
      <c r="HN546" s="10"/>
      <c r="HO546" s="10"/>
      <c r="HP546" s="10"/>
      <c r="HQ546" s="10"/>
      <c r="HR546" s="10"/>
      <c r="HS546" s="10"/>
      <c r="HT546" s="10"/>
      <c r="HU546" s="10"/>
      <c r="HV546" s="10"/>
      <c r="HW546" s="10"/>
      <c r="HX546" s="10"/>
      <c r="HY546" s="10"/>
      <c r="HZ546" s="10"/>
      <c r="IA546" s="10"/>
      <c r="IB546" s="10"/>
      <c r="IC546" s="10"/>
      <c r="ID546" s="10"/>
      <c r="IE546" s="10"/>
      <c r="IF546" s="10"/>
      <c r="IG546" s="10"/>
      <c r="IH546" s="10"/>
      <c r="II546" s="10"/>
      <c r="IJ546" s="10"/>
      <c r="IK546" s="10"/>
      <c r="IL546" s="10"/>
      <c r="IM546" s="10"/>
      <c r="IN546" s="10"/>
      <c r="IO546" s="10"/>
      <c r="IP546" s="10"/>
      <c r="IQ546" s="10"/>
      <c r="IR546" s="10"/>
      <c r="IS546" s="10"/>
      <c r="IT546" s="10"/>
      <c r="IU546" s="10"/>
      <c r="IV546" s="10"/>
    </row>
    <row r="547" ht="24" spans="1:256">
      <c r="A547" s="51"/>
      <c r="B547" s="61"/>
      <c r="C547" s="282" t="s">
        <v>1456</v>
      </c>
      <c r="D547" s="278">
        <v>1</v>
      </c>
      <c r="E547" s="279">
        <f>+D547*0.046875</f>
        <v>0.046875</v>
      </c>
      <c r="F547" s="231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  <c r="FH547" s="10"/>
      <c r="FI547" s="10"/>
      <c r="FJ547" s="10"/>
      <c r="FK547" s="10"/>
      <c r="FL547" s="10"/>
      <c r="FM547" s="10"/>
      <c r="FN547" s="10"/>
      <c r="FO547" s="10"/>
      <c r="FP547" s="10"/>
      <c r="FQ547" s="10"/>
      <c r="FR547" s="10"/>
      <c r="FS547" s="10"/>
      <c r="FT547" s="10"/>
      <c r="FU547" s="10"/>
      <c r="FV547" s="10"/>
      <c r="FW547" s="10"/>
      <c r="FX547" s="10"/>
      <c r="FY547" s="10"/>
      <c r="FZ547" s="10"/>
      <c r="GA547" s="10"/>
      <c r="GB547" s="10"/>
      <c r="GC547" s="10"/>
      <c r="GD547" s="10"/>
      <c r="GE547" s="10"/>
      <c r="GF547" s="10"/>
      <c r="GG547" s="10"/>
      <c r="GH547" s="10"/>
      <c r="GI547" s="10"/>
      <c r="GJ547" s="10"/>
      <c r="GK547" s="10"/>
      <c r="GL547" s="10"/>
      <c r="GM547" s="10"/>
      <c r="GN547" s="10"/>
      <c r="GO547" s="10"/>
      <c r="GP547" s="10"/>
      <c r="GQ547" s="10"/>
      <c r="GR547" s="10"/>
      <c r="GS547" s="10"/>
      <c r="GT547" s="10"/>
      <c r="GU547" s="10"/>
      <c r="GV547" s="10"/>
      <c r="GW547" s="10"/>
      <c r="GX547" s="10"/>
      <c r="GY547" s="10"/>
      <c r="GZ547" s="10"/>
      <c r="HA547" s="10"/>
      <c r="HB547" s="10"/>
      <c r="HC547" s="10"/>
      <c r="HD547" s="10"/>
      <c r="HE547" s="10"/>
      <c r="HF547" s="10"/>
      <c r="HG547" s="10"/>
      <c r="HH547" s="10"/>
      <c r="HI547" s="10"/>
      <c r="HJ547" s="10"/>
      <c r="HK547" s="10"/>
      <c r="HL547" s="10"/>
      <c r="HM547" s="10"/>
      <c r="HN547" s="10"/>
      <c r="HO547" s="10"/>
      <c r="HP547" s="10"/>
      <c r="HQ547" s="10"/>
      <c r="HR547" s="10"/>
      <c r="HS547" s="10"/>
      <c r="HT547" s="10"/>
      <c r="HU547" s="10"/>
      <c r="HV547" s="10"/>
      <c r="HW547" s="10"/>
      <c r="HX547" s="10"/>
      <c r="HY547" s="10"/>
      <c r="HZ547" s="10"/>
      <c r="IA547" s="10"/>
      <c r="IB547" s="10"/>
      <c r="IC547" s="10"/>
      <c r="ID547" s="10"/>
      <c r="IE547" s="10"/>
      <c r="IF547" s="10"/>
      <c r="IG547" s="10"/>
      <c r="IH547" s="10"/>
      <c r="II547" s="10"/>
      <c r="IJ547" s="10"/>
      <c r="IK547" s="10"/>
      <c r="IL547" s="10"/>
      <c r="IM547" s="10"/>
      <c r="IN547" s="10"/>
      <c r="IO547" s="10"/>
      <c r="IP547" s="10"/>
      <c r="IQ547" s="10"/>
      <c r="IR547" s="10"/>
      <c r="IS547" s="10"/>
      <c r="IT547" s="10"/>
      <c r="IU547" s="10"/>
      <c r="IV547" s="10"/>
    </row>
    <row r="548" ht="18.75" spans="1:256">
      <c r="A548" s="45">
        <v>8060</v>
      </c>
      <c r="B548" s="53" t="s">
        <v>679</v>
      </c>
      <c r="C548" s="172" t="s">
        <v>1533</v>
      </c>
      <c r="D548" s="173"/>
      <c r="E548" s="174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10"/>
      <c r="FR548" s="10"/>
      <c r="FS548" s="10"/>
      <c r="FT548" s="10"/>
      <c r="FU548" s="10"/>
      <c r="FV548" s="10"/>
      <c r="FW548" s="10"/>
      <c r="FX548" s="10"/>
      <c r="FY548" s="10"/>
      <c r="FZ548" s="10"/>
      <c r="GA548" s="10"/>
      <c r="GB548" s="10"/>
      <c r="GC548" s="10"/>
      <c r="GD548" s="10"/>
      <c r="GE548" s="10"/>
      <c r="GF548" s="10"/>
      <c r="GG548" s="10"/>
      <c r="GH548" s="10"/>
      <c r="GI548" s="10"/>
      <c r="GJ548" s="10"/>
      <c r="GK548" s="10"/>
      <c r="GL548" s="10"/>
      <c r="GM548" s="10"/>
      <c r="GN548" s="10"/>
      <c r="GO548" s="10"/>
      <c r="GP548" s="10"/>
      <c r="GQ548" s="10"/>
      <c r="GR548" s="10"/>
      <c r="GS548" s="10"/>
      <c r="GT548" s="10"/>
      <c r="GU548" s="10"/>
      <c r="GV548" s="10"/>
      <c r="GW548" s="10"/>
      <c r="GX548" s="10"/>
      <c r="GY548" s="10"/>
      <c r="GZ548" s="10"/>
      <c r="HA548" s="10"/>
      <c r="HB548" s="10"/>
      <c r="HC548" s="10"/>
      <c r="HD548" s="10"/>
      <c r="HE548" s="10"/>
      <c r="HF548" s="10"/>
      <c r="HG548" s="10"/>
      <c r="HH548" s="10"/>
      <c r="HI548" s="10"/>
      <c r="HJ548" s="10"/>
      <c r="HK548" s="10"/>
      <c r="HL548" s="10"/>
      <c r="HM548" s="10"/>
      <c r="HN548" s="10"/>
      <c r="HO548" s="10"/>
      <c r="HP548" s="10"/>
      <c r="HQ548" s="10"/>
      <c r="HR548" s="10"/>
      <c r="HS548" s="10"/>
      <c r="HT548" s="10"/>
      <c r="HU548" s="10"/>
      <c r="HV548" s="10"/>
      <c r="HW548" s="10"/>
      <c r="HX548" s="10"/>
      <c r="HY548" s="10"/>
      <c r="HZ548" s="10"/>
      <c r="IA548" s="10"/>
      <c r="IB548" s="10"/>
      <c r="IC548" s="10"/>
      <c r="ID548" s="10"/>
      <c r="IE548" s="10"/>
      <c r="IF548" s="10"/>
      <c r="IG548" s="10"/>
      <c r="IH548" s="10"/>
      <c r="II548" s="10"/>
      <c r="IJ548" s="10"/>
      <c r="IK548" s="10"/>
      <c r="IL548" s="10"/>
      <c r="IM548" s="10"/>
      <c r="IN548" s="10"/>
      <c r="IO548" s="10"/>
      <c r="IP548" s="10"/>
      <c r="IQ548" s="10"/>
      <c r="IR548" s="10"/>
      <c r="IS548" s="10"/>
      <c r="IT548" s="10"/>
      <c r="IU548" s="10"/>
      <c r="IV548" s="10"/>
    </row>
    <row r="549" ht="18.75" spans="1:256">
      <c r="A549" s="50"/>
      <c r="B549" s="57"/>
      <c r="C549" s="214" t="s">
        <v>1533</v>
      </c>
      <c r="D549" s="215"/>
      <c r="E549" s="39">
        <v>11.25</v>
      </c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  <c r="FH549" s="10"/>
      <c r="FI549" s="10"/>
      <c r="FJ549" s="10"/>
      <c r="FK549" s="10"/>
      <c r="FL549" s="10"/>
      <c r="FM549" s="10"/>
      <c r="FN549" s="10"/>
      <c r="FO549" s="10"/>
      <c r="FP549" s="10"/>
      <c r="FQ549" s="10"/>
      <c r="FR549" s="10"/>
      <c r="FS549" s="10"/>
      <c r="FT549" s="10"/>
      <c r="FU549" s="10"/>
      <c r="FV549" s="10"/>
      <c r="FW549" s="10"/>
      <c r="FX549" s="10"/>
      <c r="FY549" s="10"/>
      <c r="FZ549" s="10"/>
      <c r="GA549" s="10"/>
      <c r="GB549" s="10"/>
      <c r="GC549" s="10"/>
      <c r="GD549" s="10"/>
      <c r="GE549" s="10"/>
      <c r="GF549" s="10"/>
      <c r="GG549" s="10"/>
      <c r="GH549" s="10"/>
      <c r="GI549" s="10"/>
      <c r="GJ549" s="10"/>
      <c r="GK549" s="10"/>
      <c r="GL549" s="10"/>
      <c r="GM549" s="10"/>
      <c r="GN549" s="10"/>
      <c r="GO549" s="10"/>
      <c r="GP549" s="10"/>
      <c r="GQ549" s="10"/>
      <c r="GR549" s="10"/>
      <c r="GS549" s="10"/>
      <c r="GT549" s="10"/>
      <c r="GU549" s="10"/>
      <c r="GV549" s="10"/>
      <c r="GW549" s="10"/>
      <c r="GX549" s="10"/>
      <c r="GY549" s="10"/>
      <c r="GZ549" s="10"/>
      <c r="HA549" s="10"/>
      <c r="HB549" s="10"/>
      <c r="HC549" s="10"/>
      <c r="HD549" s="10"/>
      <c r="HE549" s="10"/>
      <c r="HF549" s="10"/>
      <c r="HG549" s="10"/>
      <c r="HH549" s="10"/>
      <c r="HI549" s="10"/>
      <c r="HJ549" s="10"/>
      <c r="HK549" s="10"/>
      <c r="HL549" s="10"/>
      <c r="HM549" s="10"/>
      <c r="HN549" s="10"/>
      <c r="HO549" s="10"/>
      <c r="HP549" s="10"/>
      <c r="HQ549" s="10"/>
      <c r="HR549" s="10"/>
      <c r="HS549" s="10"/>
      <c r="HT549" s="10"/>
      <c r="HU549" s="10"/>
      <c r="HV549" s="10"/>
      <c r="HW549" s="10"/>
      <c r="HX549" s="10"/>
      <c r="HY549" s="10"/>
      <c r="HZ549" s="10"/>
      <c r="IA549" s="10"/>
      <c r="IB549" s="10"/>
      <c r="IC549" s="10"/>
      <c r="ID549" s="10"/>
      <c r="IE549" s="10"/>
      <c r="IF549" s="10"/>
      <c r="IG549" s="10"/>
      <c r="IH549" s="10"/>
      <c r="II549" s="10"/>
      <c r="IJ549" s="10"/>
      <c r="IK549" s="10"/>
      <c r="IL549" s="10"/>
      <c r="IM549" s="10"/>
      <c r="IN549" s="10"/>
      <c r="IO549" s="10"/>
      <c r="IP549" s="10"/>
      <c r="IQ549" s="10"/>
      <c r="IR549" s="10"/>
      <c r="IS549" s="10"/>
      <c r="IT549" s="10"/>
      <c r="IU549" s="10"/>
      <c r="IV549" s="10"/>
    </row>
    <row r="550" ht="18.75" spans="1:256">
      <c r="A550" s="50"/>
      <c r="B550" s="57"/>
      <c r="C550" s="177" t="s">
        <v>1615</v>
      </c>
      <c r="D550" s="178"/>
      <c r="E550" s="39">
        <v>15</v>
      </c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10"/>
      <c r="FO550" s="10"/>
      <c r="FP550" s="10"/>
      <c r="FQ550" s="10"/>
      <c r="FR550" s="10"/>
      <c r="FS550" s="10"/>
      <c r="FT550" s="10"/>
      <c r="FU550" s="10"/>
      <c r="FV550" s="10"/>
      <c r="FW550" s="10"/>
      <c r="FX550" s="10"/>
      <c r="FY550" s="10"/>
      <c r="FZ550" s="10"/>
      <c r="GA550" s="10"/>
      <c r="GB550" s="10"/>
      <c r="GC550" s="10"/>
      <c r="GD550" s="10"/>
      <c r="GE550" s="10"/>
      <c r="GF550" s="10"/>
      <c r="GG550" s="10"/>
      <c r="GH550" s="10"/>
      <c r="GI550" s="10"/>
      <c r="GJ550" s="10"/>
      <c r="GK550" s="10"/>
      <c r="GL550" s="10"/>
      <c r="GM550" s="10"/>
      <c r="GN550" s="10"/>
      <c r="GO550" s="10"/>
      <c r="GP550" s="10"/>
      <c r="GQ550" s="10"/>
      <c r="GR550" s="10"/>
      <c r="GS550" s="10"/>
      <c r="GT550" s="10"/>
      <c r="GU550" s="10"/>
      <c r="GV550" s="10"/>
      <c r="GW550" s="10"/>
      <c r="GX550" s="10"/>
      <c r="GY550" s="10"/>
      <c r="GZ550" s="10"/>
      <c r="HA550" s="10"/>
      <c r="HB550" s="10"/>
      <c r="HC550" s="10"/>
      <c r="HD550" s="10"/>
      <c r="HE550" s="10"/>
      <c r="HF550" s="10"/>
      <c r="HG550" s="10"/>
      <c r="HH550" s="10"/>
      <c r="HI550" s="10"/>
      <c r="HJ550" s="10"/>
      <c r="HK550" s="10"/>
      <c r="HL550" s="10"/>
      <c r="HM550" s="10"/>
      <c r="HN550" s="10"/>
      <c r="HO550" s="10"/>
      <c r="HP550" s="10"/>
      <c r="HQ550" s="10"/>
      <c r="HR550" s="10"/>
      <c r="HS550" s="10"/>
      <c r="HT550" s="10"/>
      <c r="HU550" s="10"/>
      <c r="HV550" s="10"/>
      <c r="HW550" s="10"/>
      <c r="HX550" s="10"/>
      <c r="HY550" s="10"/>
      <c r="HZ550" s="10"/>
      <c r="IA550" s="10"/>
      <c r="IB550" s="10"/>
      <c r="IC550" s="10"/>
      <c r="ID550" s="10"/>
      <c r="IE550" s="10"/>
      <c r="IF550" s="10"/>
      <c r="IG550" s="10"/>
      <c r="IH550" s="10"/>
      <c r="II550" s="10"/>
      <c r="IJ550" s="10"/>
      <c r="IK550" s="10"/>
      <c r="IL550" s="10"/>
      <c r="IM550" s="10"/>
      <c r="IN550" s="10"/>
      <c r="IO550" s="10"/>
      <c r="IP550" s="10"/>
      <c r="IQ550" s="10"/>
      <c r="IR550" s="10"/>
      <c r="IS550" s="10"/>
      <c r="IT550" s="10"/>
      <c r="IU550" s="10"/>
      <c r="IV550" s="10"/>
    </row>
    <row r="551" ht="38.25" customHeight="1" spans="1:256">
      <c r="A551" s="50"/>
      <c r="B551" s="57"/>
      <c r="C551" s="58" t="s">
        <v>1454</v>
      </c>
      <c r="D551" s="59"/>
      <c r="E551" s="39"/>
      <c r="F551" s="231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10"/>
      <c r="FK551" s="10"/>
      <c r="FL551" s="10"/>
      <c r="FM551" s="10"/>
      <c r="FN551" s="10"/>
      <c r="FO551" s="10"/>
      <c r="FP551" s="10"/>
      <c r="FQ551" s="10"/>
      <c r="FR551" s="10"/>
      <c r="FS551" s="10"/>
      <c r="FT551" s="10"/>
      <c r="FU551" s="10"/>
      <c r="FV551" s="10"/>
      <c r="FW551" s="10"/>
      <c r="FX551" s="10"/>
      <c r="FY551" s="10"/>
      <c r="FZ551" s="10"/>
      <c r="GA551" s="10"/>
      <c r="GB551" s="10"/>
      <c r="GC551" s="10"/>
      <c r="GD551" s="10"/>
      <c r="GE551" s="10"/>
      <c r="GF551" s="10"/>
      <c r="GG551" s="10"/>
      <c r="GH551" s="10"/>
      <c r="GI551" s="10"/>
      <c r="GJ551" s="10"/>
      <c r="GK551" s="10"/>
      <c r="GL551" s="10"/>
      <c r="GM551" s="10"/>
      <c r="GN551" s="10"/>
      <c r="GO551" s="10"/>
      <c r="GP551" s="10"/>
      <c r="GQ551" s="10"/>
      <c r="GR551" s="10"/>
      <c r="GS551" s="10"/>
      <c r="GT551" s="10"/>
      <c r="GU551" s="10"/>
      <c r="GV551" s="10"/>
      <c r="GW551" s="10"/>
      <c r="GX551" s="10"/>
      <c r="GY551" s="10"/>
      <c r="GZ551" s="10"/>
      <c r="HA551" s="10"/>
      <c r="HB551" s="10"/>
      <c r="HC551" s="10"/>
      <c r="HD551" s="10"/>
      <c r="HE551" s="10"/>
      <c r="HF551" s="10"/>
      <c r="HG551" s="10"/>
      <c r="HH551" s="10"/>
      <c r="HI551" s="10"/>
      <c r="HJ551" s="10"/>
      <c r="HK551" s="10"/>
      <c r="HL551" s="10"/>
      <c r="HM551" s="10"/>
      <c r="HN551" s="10"/>
      <c r="HO551" s="10"/>
      <c r="HP551" s="10"/>
      <c r="HQ551" s="10"/>
      <c r="HR551" s="10"/>
      <c r="HS551" s="10"/>
      <c r="HT551" s="10"/>
      <c r="HU551" s="10"/>
      <c r="HV551" s="10"/>
      <c r="HW551" s="10"/>
      <c r="HX551" s="10"/>
      <c r="HY551" s="10"/>
      <c r="HZ551" s="10"/>
      <c r="IA551" s="10"/>
      <c r="IB551" s="10"/>
      <c r="IC551" s="10"/>
      <c r="ID551" s="10"/>
      <c r="IE551" s="10"/>
      <c r="IF551" s="10"/>
      <c r="IG551" s="10"/>
      <c r="IH551" s="10"/>
      <c r="II551" s="10"/>
      <c r="IJ551" s="10"/>
      <c r="IK551" s="10"/>
      <c r="IL551" s="10"/>
      <c r="IM551" s="10"/>
      <c r="IN551" s="10"/>
      <c r="IO551" s="10"/>
      <c r="IP551" s="10"/>
      <c r="IQ551" s="10"/>
      <c r="IR551" s="10"/>
      <c r="IS551" s="10"/>
      <c r="IT551" s="10"/>
      <c r="IU551" s="10"/>
      <c r="IV551" s="10"/>
    </row>
    <row r="552" ht="23.25" spans="1:256">
      <c r="A552" s="50"/>
      <c r="B552" s="57"/>
      <c r="C552" s="280" t="s">
        <v>1525</v>
      </c>
      <c r="D552" s="274">
        <v>1</v>
      </c>
      <c r="E552" s="276">
        <f>+D552*0.25</f>
        <v>0.25</v>
      </c>
      <c r="F552" s="231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10"/>
      <c r="FO552" s="10"/>
      <c r="FP552" s="10"/>
      <c r="FQ552" s="10"/>
      <c r="FR552" s="10"/>
      <c r="FS552" s="10"/>
      <c r="FT552" s="10"/>
      <c r="FU552" s="10"/>
      <c r="FV552" s="10"/>
      <c r="FW552" s="10"/>
      <c r="FX552" s="10"/>
      <c r="FY552" s="10"/>
      <c r="FZ552" s="10"/>
      <c r="GA552" s="10"/>
      <c r="GB552" s="10"/>
      <c r="GC552" s="10"/>
      <c r="GD552" s="10"/>
      <c r="GE552" s="10"/>
      <c r="GF552" s="10"/>
      <c r="GG552" s="10"/>
      <c r="GH552" s="10"/>
      <c r="GI552" s="10"/>
      <c r="GJ552" s="10"/>
      <c r="GK552" s="10"/>
      <c r="GL552" s="10"/>
      <c r="GM552" s="10"/>
      <c r="GN552" s="10"/>
      <c r="GO552" s="10"/>
      <c r="GP552" s="10"/>
      <c r="GQ552" s="10"/>
      <c r="GR552" s="10"/>
      <c r="GS552" s="10"/>
      <c r="GT552" s="10"/>
      <c r="GU552" s="10"/>
      <c r="GV552" s="10"/>
      <c r="GW552" s="10"/>
      <c r="GX552" s="10"/>
      <c r="GY552" s="10"/>
      <c r="GZ552" s="10"/>
      <c r="HA552" s="10"/>
      <c r="HB552" s="10"/>
      <c r="HC552" s="10"/>
      <c r="HD552" s="10"/>
      <c r="HE552" s="10"/>
      <c r="HF552" s="10"/>
      <c r="HG552" s="10"/>
      <c r="HH552" s="10"/>
      <c r="HI552" s="10"/>
      <c r="HJ552" s="10"/>
      <c r="HK552" s="10"/>
      <c r="HL552" s="10"/>
      <c r="HM552" s="10"/>
      <c r="HN552" s="10"/>
      <c r="HO552" s="10"/>
      <c r="HP552" s="10"/>
      <c r="HQ552" s="10"/>
      <c r="HR552" s="10"/>
      <c r="HS552" s="10"/>
      <c r="HT552" s="10"/>
      <c r="HU552" s="10"/>
      <c r="HV552" s="10"/>
      <c r="HW552" s="10"/>
      <c r="HX552" s="10"/>
      <c r="HY552" s="10"/>
      <c r="HZ552" s="10"/>
      <c r="IA552" s="10"/>
      <c r="IB552" s="10"/>
      <c r="IC552" s="10"/>
      <c r="ID552" s="10"/>
      <c r="IE552" s="10"/>
      <c r="IF552" s="10"/>
      <c r="IG552" s="10"/>
      <c r="IH552" s="10"/>
      <c r="II552" s="10"/>
      <c r="IJ552" s="10"/>
      <c r="IK552" s="10"/>
      <c r="IL552" s="10"/>
      <c r="IM552" s="10"/>
      <c r="IN552" s="10"/>
      <c r="IO552" s="10"/>
      <c r="IP552" s="10"/>
      <c r="IQ552" s="10"/>
      <c r="IR552" s="10"/>
      <c r="IS552" s="10"/>
      <c r="IT552" s="10"/>
      <c r="IU552" s="10"/>
      <c r="IV552" s="10"/>
    </row>
    <row r="553" ht="23.25" spans="1:256">
      <c r="A553" s="50"/>
      <c r="B553" s="57"/>
      <c r="C553" s="280" t="s">
        <v>1481</v>
      </c>
      <c r="D553" s="274">
        <v>1</v>
      </c>
      <c r="E553" s="276">
        <f>+D553*3.75</f>
        <v>3.75</v>
      </c>
      <c r="F553" s="231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  <c r="FH553" s="10"/>
      <c r="FI553" s="10"/>
      <c r="FJ553" s="10"/>
      <c r="FK553" s="10"/>
      <c r="FL553" s="10"/>
      <c r="FM553" s="10"/>
      <c r="FN553" s="10"/>
      <c r="FO553" s="10"/>
      <c r="FP553" s="10"/>
      <c r="FQ553" s="10"/>
      <c r="FR553" s="10"/>
      <c r="FS553" s="10"/>
      <c r="FT553" s="10"/>
      <c r="FU553" s="10"/>
      <c r="FV553" s="10"/>
      <c r="FW553" s="10"/>
      <c r="FX553" s="10"/>
      <c r="FY553" s="10"/>
      <c r="FZ553" s="10"/>
      <c r="GA553" s="10"/>
      <c r="GB553" s="10"/>
      <c r="GC553" s="10"/>
      <c r="GD553" s="10"/>
      <c r="GE553" s="10"/>
      <c r="GF553" s="10"/>
      <c r="GG553" s="10"/>
      <c r="GH553" s="10"/>
      <c r="GI553" s="10"/>
      <c r="GJ553" s="10"/>
      <c r="GK553" s="10"/>
      <c r="GL553" s="10"/>
      <c r="GM553" s="10"/>
      <c r="GN553" s="10"/>
      <c r="GO553" s="10"/>
      <c r="GP553" s="10"/>
      <c r="GQ553" s="10"/>
      <c r="GR553" s="10"/>
      <c r="GS553" s="10"/>
      <c r="GT553" s="10"/>
      <c r="GU553" s="10"/>
      <c r="GV553" s="10"/>
      <c r="GW553" s="10"/>
      <c r="GX553" s="10"/>
      <c r="GY553" s="10"/>
      <c r="GZ553" s="10"/>
      <c r="HA553" s="10"/>
      <c r="HB553" s="10"/>
      <c r="HC553" s="10"/>
      <c r="HD553" s="10"/>
      <c r="HE553" s="10"/>
      <c r="HF553" s="10"/>
      <c r="HG553" s="10"/>
      <c r="HH553" s="10"/>
      <c r="HI553" s="10"/>
      <c r="HJ553" s="10"/>
      <c r="HK553" s="10"/>
      <c r="HL553" s="10"/>
      <c r="HM553" s="10"/>
      <c r="HN553" s="10"/>
      <c r="HO553" s="10"/>
      <c r="HP553" s="10"/>
      <c r="HQ553" s="10"/>
      <c r="HR553" s="10"/>
      <c r="HS553" s="10"/>
      <c r="HT553" s="10"/>
      <c r="HU553" s="10"/>
      <c r="HV553" s="10"/>
      <c r="HW553" s="10"/>
      <c r="HX553" s="10"/>
      <c r="HY553" s="10"/>
      <c r="HZ553" s="10"/>
      <c r="IA553" s="10"/>
      <c r="IB553" s="10"/>
      <c r="IC553" s="10"/>
      <c r="ID553" s="10"/>
      <c r="IE553" s="10"/>
      <c r="IF553" s="10"/>
      <c r="IG553" s="10"/>
      <c r="IH553" s="10"/>
      <c r="II553" s="10"/>
      <c r="IJ553" s="10"/>
      <c r="IK553" s="10"/>
      <c r="IL553" s="10"/>
      <c r="IM553" s="10"/>
      <c r="IN553" s="10"/>
      <c r="IO553" s="10"/>
      <c r="IP553" s="10"/>
      <c r="IQ553" s="10"/>
      <c r="IR553" s="10"/>
      <c r="IS553" s="10"/>
      <c r="IT553" s="10"/>
      <c r="IU553" s="10"/>
      <c r="IV553" s="10"/>
    </row>
    <row r="554" ht="24" spans="1:256">
      <c r="A554" s="51"/>
      <c r="B554" s="61"/>
      <c r="C554" s="282" t="s">
        <v>1456</v>
      </c>
      <c r="D554" s="278">
        <v>1</v>
      </c>
      <c r="E554" s="279">
        <f>+D554*0.046875</f>
        <v>0.046875</v>
      </c>
      <c r="F554" s="231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  <c r="FH554" s="10"/>
      <c r="FI554" s="10"/>
      <c r="FJ554" s="10"/>
      <c r="FK554" s="10"/>
      <c r="FL554" s="10"/>
      <c r="FM554" s="10"/>
      <c r="FN554" s="10"/>
      <c r="FO554" s="10"/>
      <c r="FP554" s="10"/>
      <c r="FQ554" s="10"/>
      <c r="FR554" s="10"/>
      <c r="FS554" s="10"/>
      <c r="FT554" s="10"/>
      <c r="FU554" s="10"/>
      <c r="FV554" s="10"/>
      <c r="FW554" s="10"/>
      <c r="FX554" s="10"/>
      <c r="FY554" s="10"/>
      <c r="FZ554" s="10"/>
      <c r="GA554" s="10"/>
      <c r="GB554" s="10"/>
      <c r="GC554" s="10"/>
      <c r="GD554" s="10"/>
      <c r="GE554" s="10"/>
      <c r="GF554" s="10"/>
      <c r="GG554" s="10"/>
      <c r="GH554" s="10"/>
      <c r="GI554" s="10"/>
      <c r="GJ554" s="10"/>
      <c r="GK554" s="10"/>
      <c r="GL554" s="10"/>
      <c r="GM554" s="10"/>
      <c r="GN554" s="10"/>
      <c r="GO554" s="10"/>
      <c r="GP554" s="10"/>
      <c r="GQ554" s="10"/>
      <c r="GR554" s="10"/>
      <c r="GS554" s="10"/>
      <c r="GT554" s="10"/>
      <c r="GU554" s="10"/>
      <c r="GV554" s="10"/>
      <c r="GW554" s="10"/>
      <c r="GX554" s="10"/>
      <c r="GY554" s="10"/>
      <c r="GZ554" s="10"/>
      <c r="HA554" s="10"/>
      <c r="HB554" s="10"/>
      <c r="HC554" s="10"/>
      <c r="HD554" s="10"/>
      <c r="HE554" s="10"/>
      <c r="HF554" s="10"/>
      <c r="HG554" s="10"/>
      <c r="HH554" s="10"/>
      <c r="HI554" s="10"/>
      <c r="HJ554" s="10"/>
      <c r="HK554" s="10"/>
      <c r="HL554" s="10"/>
      <c r="HM554" s="10"/>
      <c r="HN554" s="10"/>
      <c r="HO554" s="10"/>
      <c r="HP554" s="10"/>
      <c r="HQ554" s="10"/>
      <c r="HR554" s="10"/>
      <c r="HS554" s="10"/>
      <c r="HT554" s="10"/>
      <c r="HU554" s="10"/>
      <c r="HV554" s="10"/>
      <c r="HW554" s="10"/>
      <c r="HX554" s="10"/>
      <c r="HY554" s="10"/>
      <c r="HZ554" s="10"/>
      <c r="IA554" s="10"/>
      <c r="IB554" s="10"/>
      <c r="IC554" s="10"/>
      <c r="ID554" s="10"/>
      <c r="IE554" s="10"/>
      <c r="IF554" s="10"/>
      <c r="IG554" s="10"/>
      <c r="IH554" s="10"/>
      <c r="II554" s="10"/>
      <c r="IJ554" s="10"/>
      <c r="IK554" s="10"/>
      <c r="IL554" s="10"/>
      <c r="IM554" s="10"/>
      <c r="IN554" s="10"/>
      <c r="IO554" s="10"/>
      <c r="IP554" s="10"/>
      <c r="IQ554" s="10"/>
      <c r="IR554" s="10"/>
      <c r="IS554" s="10"/>
      <c r="IT554" s="10"/>
      <c r="IU554" s="10"/>
      <c r="IV554" s="10"/>
    </row>
    <row r="555" ht="18.75" spans="1:256">
      <c r="A555" s="45">
        <v>8070</v>
      </c>
      <c r="B555" s="53" t="s">
        <v>695</v>
      </c>
      <c r="C555" s="172" t="s">
        <v>1533</v>
      </c>
      <c r="D555" s="173"/>
      <c r="E555" s="174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  <c r="FR555" s="10"/>
      <c r="FS555" s="10"/>
      <c r="FT555" s="10"/>
      <c r="FU555" s="10"/>
      <c r="FV555" s="10"/>
      <c r="FW555" s="10"/>
      <c r="FX555" s="10"/>
      <c r="FY555" s="10"/>
      <c r="FZ555" s="10"/>
      <c r="GA555" s="10"/>
      <c r="GB555" s="10"/>
      <c r="GC555" s="10"/>
      <c r="GD555" s="10"/>
      <c r="GE555" s="10"/>
      <c r="GF555" s="10"/>
      <c r="GG555" s="10"/>
      <c r="GH555" s="10"/>
      <c r="GI555" s="10"/>
      <c r="GJ555" s="10"/>
      <c r="GK555" s="10"/>
      <c r="GL555" s="10"/>
      <c r="GM555" s="10"/>
      <c r="GN555" s="10"/>
      <c r="GO555" s="10"/>
      <c r="GP555" s="10"/>
      <c r="GQ555" s="10"/>
      <c r="GR555" s="10"/>
      <c r="GS555" s="10"/>
      <c r="GT555" s="10"/>
      <c r="GU555" s="10"/>
      <c r="GV555" s="10"/>
      <c r="GW555" s="10"/>
      <c r="GX555" s="10"/>
      <c r="GY555" s="10"/>
      <c r="GZ555" s="10"/>
      <c r="HA555" s="10"/>
      <c r="HB555" s="10"/>
      <c r="HC555" s="10"/>
      <c r="HD555" s="10"/>
      <c r="HE555" s="10"/>
      <c r="HF555" s="10"/>
      <c r="HG555" s="10"/>
      <c r="HH555" s="10"/>
      <c r="HI555" s="10"/>
      <c r="HJ555" s="10"/>
      <c r="HK555" s="10"/>
      <c r="HL555" s="10"/>
      <c r="HM555" s="10"/>
      <c r="HN555" s="10"/>
      <c r="HO555" s="10"/>
      <c r="HP555" s="10"/>
      <c r="HQ555" s="10"/>
      <c r="HR555" s="10"/>
      <c r="HS555" s="10"/>
      <c r="HT555" s="10"/>
      <c r="HU555" s="10"/>
      <c r="HV555" s="10"/>
      <c r="HW555" s="10"/>
      <c r="HX555" s="10"/>
      <c r="HY555" s="10"/>
      <c r="HZ555" s="10"/>
      <c r="IA555" s="10"/>
      <c r="IB555" s="10"/>
      <c r="IC555" s="10"/>
      <c r="ID555" s="10"/>
      <c r="IE555" s="10"/>
      <c r="IF555" s="10"/>
      <c r="IG555" s="10"/>
      <c r="IH555" s="10"/>
      <c r="II555" s="10"/>
      <c r="IJ555" s="10"/>
      <c r="IK555" s="10"/>
      <c r="IL555" s="10"/>
      <c r="IM555" s="10"/>
      <c r="IN555" s="10"/>
      <c r="IO555" s="10"/>
      <c r="IP555" s="10"/>
      <c r="IQ555" s="10"/>
      <c r="IR555" s="10"/>
      <c r="IS555" s="10"/>
      <c r="IT555" s="10"/>
      <c r="IU555" s="10"/>
      <c r="IV555" s="10"/>
    </row>
    <row r="556" ht="18.75" spans="1:256">
      <c r="A556" s="50"/>
      <c r="B556" s="57"/>
      <c r="C556" s="214" t="s">
        <v>1533</v>
      </c>
      <c r="D556" s="215"/>
      <c r="E556" s="39">
        <v>11.25</v>
      </c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  <c r="FH556" s="10"/>
      <c r="FI556" s="10"/>
      <c r="FJ556" s="10"/>
      <c r="FK556" s="10"/>
      <c r="FL556" s="10"/>
      <c r="FM556" s="10"/>
      <c r="FN556" s="10"/>
      <c r="FO556" s="10"/>
      <c r="FP556" s="10"/>
      <c r="FQ556" s="10"/>
      <c r="FR556" s="10"/>
      <c r="FS556" s="10"/>
      <c r="FT556" s="10"/>
      <c r="FU556" s="10"/>
      <c r="FV556" s="10"/>
      <c r="FW556" s="10"/>
      <c r="FX556" s="10"/>
      <c r="FY556" s="10"/>
      <c r="FZ556" s="10"/>
      <c r="GA556" s="10"/>
      <c r="GB556" s="10"/>
      <c r="GC556" s="10"/>
      <c r="GD556" s="10"/>
      <c r="GE556" s="10"/>
      <c r="GF556" s="10"/>
      <c r="GG556" s="10"/>
      <c r="GH556" s="10"/>
      <c r="GI556" s="10"/>
      <c r="GJ556" s="10"/>
      <c r="GK556" s="10"/>
      <c r="GL556" s="10"/>
      <c r="GM556" s="10"/>
      <c r="GN556" s="10"/>
      <c r="GO556" s="10"/>
      <c r="GP556" s="10"/>
      <c r="GQ556" s="10"/>
      <c r="GR556" s="10"/>
      <c r="GS556" s="10"/>
      <c r="GT556" s="10"/>
      <c r="GU556" s="10"/>
      <c r="GV556" s="10"/>
      <c r="GW556" s="10"/>
      <c r="GX556" s="10"/>
      <c r="GY556" s="10"/>
      <c r="GZ556" s="10"/>
      <c r="HA556" s="10"/>
      <c r="HB556" s="10"/>
      <c r="HC556" s="10"/>
      <c r="HD556" s="10"/>
      <c r="HE556" s="10"/>
      <c r="HF556" s="10"/>
      <c r="HG556" s="10"/>
      <c r="HH556" s="10"/>
      <c r="HI556" s="10"/>
      <c r="HJ556" s="10"/>
      <c r="HK556" s="10"/>
      <c r="HL556" s="10"/>
      <c r="HM556" s="10"/>
      <c r="HN556" s="10"/>
      <c r="HO556" s="10"/>
      <c r="HP556" s="10"/>
      <c r="HQ556" s="10"/>
      <c r="HR556" s="10"/>
      <c r="HS556" s="10"/>
      <c r="HT556" s="10"/>
      <c r="HU556" s="10"/>
      <c r="HV556" s="10"/>
      <c r="HW556" s="10"/>
      <c r="HX556" s="10"/>
      <c r="HY556" s="10"/>
      <c r="HZ556" s="10"/>
      <c r="IA556" s="10"/>
      <c r="IB556" s="10"/>
      <c r="IC556" s="10"/>
      <c r="ID556" s="10"/>
      <c r="IE556" s="10"/>
      <c r="IF556" s="10"/>
      <c r="IG556" s="10"/>
      <c r="IH556" s="10"/>
      <c r="II556" s="10"/>
      <c r="IJ556" s="10"/>
      <c r="IK556" s="10"/>
      <c r="IL556" s="10"/>
      <c r="IM556" s="10"/>
      <c r="IN556" s="10"/>
      <c r="IO556" s="10"/>
      <c r="IP556" s="10"/>
      <c r="IQ556" s="10"/>
      <c r="IR556" s="10"/>
      <c r="IS556" s="10"/>
      <c r="IT556" s="10"/>
      <c r="IU556" s="10"/>
      <c r="IV556" s="10"/>
    </row>
    <row r="557" ht="27" customHeight="1" spans="1:256">
      <c r="A557" s="50"/>
      <c r="B557" s="57"/>
      <c r="C557" s="229" t="s">
        <v>1616</v>
      </c>
      <c r="D557" s="230"/>
      <c r="E557" s="39">
        <v>15</v>
      </c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  <c r="FH557" s="10"/>
      <c r="FI557" s="10"/>
      <c r="FJ557" s="10"/>
      <c r="FK557" s="10"/>
      <c r="FL557" s="10"/>
      <c r="FM557" s="10"/>
      <c r="FN557" s="10"/>
      <c r="FO557" s="10"/>
      <c r="FP557" s="10"/>
      <c r="FQ557" s="10"/>
      <c r="FR557" s="10"/>
      <c r="FS557" s="10"/>
      <c r="FT557" s="10"/>
      <c r="FU557" s="10"/>
      <c r="FV557" s="10"/>
      <c r="FW557" s="10"/>
      <c r="FX557" s="10"/>
      <c r="FY557" s="10"/>
      <c r="FZ557" s="10"/>
      <c r="GA557" s="10"/>
      <c r="GB557" s="10"/>
      <c r="GC557" s="10"/>
      <c r="GD557" s="10"/>
      <c r="GE557" s="10"/>
      <c r="GF557" s="10"/>
      <c r="GG557" s="10"/>
      <c r="GH557" s="10"/>
      <c r="GI557" s="10"/>
      <c r="GJ557" s="10"/>
      <c r="GK557" s="10"/>
      <c r="GL557" s="10"/>
      <c r="GM557" s="10"/>
      <c r="GN557" s="10"/>
      <c r="GO557" s="10"/>
      <c r="GP557" s="10"/>
      <c r="GQ557" s="10"/>
      <c r="GR557" s="10"/>
      <c r="GS557" s="10"/>
      <c r="GT557" s="10"/>
      <c r="GU557" s="10"/>
      <c r="GV557" s="10"/>
      <c r="GW557" s="10"/>
      <c r="GX557" s="10"/>
      <c r="GY557" s="10"/>
      <c r="GZ557" s="10"/>
      <c r="HA557" s="10"/>
      <c r="HB557" s="10"/>
      <c r="HC557" s="10"/>
      <c r="HD557" s="10"/>
      <c r="HE557" s="10"/>
      <c r="HF557" s="10"/>
      <c r="HG557" s="10"/>
      <c r="HH557" s="10"/>
      <c r="HI557" s="10"/>
      <c r="HJ557" s="10"/>
      <c r="HK557" s="10"/>
      <c r="HL557" s="10"/>
      <c r="HM557" s="10"/>
      <c r="HN557" s="10"/>
      <c r="HO557" s="10"/>
      <c r="HP557" s="10"/>
      <c r="HQ557" s="10"/>
      <c r="HR557" s="10"/>
      <c r="HS557" s="10"/>
      <c r="HT557" s="10"/>
      <c r="HU557" s="10"/>
      <c r="HV557" s="10"/>
      <c r="HW557" s="10"/>
      <c r="HX557" s="10"/>
      <c r="HY557" s="10"/>
      <c r="HZ557" s="10"/>
      <c r="IA557" s="10"/>
      <c r="IB557" s="10"/>
      <c r="IC557" s="10"/>
      <c r="ID557" s="10"/>
      <c r="IE557" s="10"/>
      <c r="IF557" s="10"/>
      <c r="IG557" s="10"/>
      <c r="IH557" s="10"/>
      <c r="II557" s="10"/>
      <c r="IJ557" s="10"/>
      <c r="IK557" s="10"/>
      <c r="IL557" s="10"/>
      <c r="IM557" s="10"/>
      <c r="IN557" s="10"/>
      <c r="IO557" s="10"/>
      <c r="IP557" s="10"/>
      <c r="IQ557" s="10"/>
      <c r="IR557" s="10"/>
      <c r="IS557" s="10"/>
      <c r="IT557" s="10"/>
      <c r="IU557" s="10"/>
      <c r="IV557" s="10"/>
    </row>
    <row r="558" ht="41.25" customHeight="1" spans="1:256">
      <c r="A558" s="50"/>
      <c r="B558" s="57"/>
      <c r="C558" s="58" t="s">
        <v>1454</v>
      </c>
      <c r="D558" s="59"/>
      <c r="E558" s="39"/>
      <c r="F558" s="231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  <c r="FH558" s="10"/>
      <c r="FI558" s="10"/>
      <c r="FJ558" s="10"/>
      <c r="FK558" s="10"/>
      <c r="FL558" s="10"/>
      <c r="FM558" s="10"/>
      <c r="FN558" s="10"/>
      <c r="FO558" s="10"/>
      <c r="FP558" s="10"/>
      <c r="FQ558" s="10"/>
      <c r="FR558" s="10"/>
      <c r="FS558" s="10"/>
      <c r="FT558" s="10"/>
      <c r="FU558" s="10"/>
      <c r="FV558" s="10"/>
      <c r="FW558" s="10"/>
      <c r="FX558" s="10"/>
      <c r="FY558" s="10"/>
      <c r="FZ558" s="10"/>
      <c r="GA558" s="10"/>
      <c r="GB558" s="10"/>
      <c r="GC558" s="10"/>
      <c r="GD558" s="10"/>
      <c r="GE558" s="10"/>
      <c r="GF558" s="10"/>
      <c r="GG558" s="10"/>
      <c r="GH558" s="10"/>
      <c r="GI558" s="10"/>
      <c r="GJ558" s="10"/>
      <c r="GK558" s="10"/>
      <c r="GL558" s="10"/>
      <c r="GM558" s="10"/>
      <c r="GN558" s="10"/>
      <c r="GO558" s="10"/>
      <c r="GP558" s="10"/>
      <c r="GQ558" s="10"/>
      <c r="GR558" s="10"/>
      <c r="GS558" s="10"/>
      <c r="GT558" s="10"/>
      <c r="GU558" s="10"/>
      <c r="GV558" s="10"/>
      <c r="GW558" s="10"/>
      <c r="GX558" s="10"/>
      <c r="GY558" s="10"/>
      <c r="GZ558" s="10"/>
      <c r="HA558" s="10"/>
      <c r="HB558" s="10"/>
      <c r="HC558" s="10"/>
      <c r="HD558" s="10"/>
      <c r="HE558" s="10"/>
      <c r="HF558" s="10"/>
      <c r="HG558" s="10"/>
      <c r="HH558" s="10"/>
      <c r="HI558" s="10"/>
      <c r="HJ558" s="10"/>
      <c r="HK558" s="10"/>
      <c r="HL558" s="10"/>
      <c r="HM558" s="10"/>
      <c r="HN558" s="10"/>
      <c r="HO558" s="10"/>
      <c r="HP558" s="10"/>
      <c r="HQ558" s="10"/>
      <c r="HR558" s="10"/>
      <c r="HS558" s="10"/>
      <c r="HT558" s="10"/>
      <c r="HU558" s="10"/>
      <c r="HV558" s="10"/>
      <c r="HW558" s="10"/>
      <c r="HX558" s="10"/>
      <c r="HY558" s="10"/>
      <c r="HZ558" s="10"/>
      <c r="IA558" s="10"/>
      <c r="IB558" s="10"/>
      <c r="IC558" s="10"/>
      <c r="ID558" s="10"/>
      <c r="IE558" s="10"/>
      <c r="IF558" s="10"/>
      <c r="IG558" s="10"/>
      <c r="IH558" s="10"/>
      <c r="II558" s="10"/>
      <c r="IJ558" s="10"/>
      <c r="IK558" s="10"/>
      <c r="IL558" s="10"/>
      <c r="IM558" s="10"/>
      <c r="IN558" s="10"/>
      <c r="IO558" s="10"/>
      <c r="IP558" s="10"/>
      <c r="IQ558" s="10"/>
      <c r="IR558" s="10"/>
      <c r="IS558" s="10"/>
      <c r="IT558" s="10"/>
      <c r="IU558" s="10"/>
      <c r="IV558" s="10"/>
    </row>
    <row r="559" ht="23.25" spans="1:256">
      <c r="A559" s="50"/>
      <c r="B559" s="57"/>
      <c r="C559" s="280" t="s">
        <v>1525</v>
      </c>
      <c r="D559" s="274">
        <v>1</v>
      </c>
      <c r="E559" s="281">
        <f>+D559*0.20834</f>
        <v>0.20834</v>
      </c>
      <c r="F559" s="231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  <c r="FH559" s="10"/>
      <c r="FI559" s="10"/>
      <c r="FJ559" s="10"/>
      <c r="FK559" s="10"/>
      <c r="FL559" s="10"/>
      <c r="FM559" s="10"/>
      <c r="FN559" s="10"/>
      <c r="FO559" s="10"/>
      <c r="FP559" s="10"/>
      <c r="FQ559" s="10"/>
      <c r="FR559" s="10"/>
      <c r="FS559" s="10"/>
      <c r="FT559" s="10"/>
      <c r="FU559" s="10"/>
      <c r="FV559" s="10"/>
      <c r="FW559" s="10"/>
      <c r="FX559" s="10"/>
      <c r="FY559" s="10"/>
      <c r="FZ559" s="10"/>
      <c r="GA559" s="10"/>
      <c r="GB559" s="10"/>
      <c r="GC559" s="10"/>
      <c r="GD559" s="10"/>
      <c r="GE559" s="10"/>
      <c r="GF559" s="10"/>
      <c r="GG559" s="10"/>
      <c r="GH559" s="10"/>
      <c r="GI559" s="10"/>
      <c r="GJ559" s="10"/>
      <c r="GK559" s="10"/>
      <c r="GL559" s="10"/>
      <c r="GM559" s="10"/>
      <c r="GN559" s="10"/>
      <c r="GO559" s="10"/>
      <c r="GP559" s="10"/>
      <c r="GQ559" s="10"/>
      <c r="GR559" s="10"/>
      <c r="GS559" s="10"/>
      <c r="GT559" s="10"/>
      <c r="GU559" s="10"/>
      <c r="GV559" s="10"/>
      <c r="GW559" s="10"/>
      <c r="GX559" s="10"/>
      <c r="GY559" s="10"/>
      <c r="GZ559" s="10"/>
      <c r="HA559" s="10"/>
      <c r="HB559" s="10"/>
      <c r="HC559" s="10"/>
      <c r="HD559" s="10"/>
      <c r="HE559" s="10"/>
      <c r="HF559" s="10"/>
      <c r="HG559" s="10"/>
      <c r="HH559" s="10"/>
      <c r="HI559" s="10"/>
      <c r="HJ559" s="10"/>
      <c r="HK559" s="10"/>
      <c r="HL559" s="10"/>
      <c r="HM559" s="10"/>
      <c r="HN559" s="10"/>
      <c r="HO559" s="10"/>
      <c r="HP559" s="10"/>
      <c r="HQ559" s="10"/>
      <c r="HR559" s="10"/>
      <c r="HS559" s="10"/>
      <c r="HT559" s="10"/>
      <c r="HU559" s="10"/>
      <c r="HV559" s="10"/>
      <c r="HW559" s="10"/>
      <c r="HX559" s="10"/>
      <c r="HY559" s="10"/>
      <c r="HZ559" s="10"/>
      <c r="IA559" s="10"/>
      <c r="IB559" s="10"/>
      <c r="IC559" s="10"/>
      <c r="ID559" s="10"/>
      <c r="IE559" s="10"/>
      <c r="IF559" s="10"/>
      <c r="IG559" s="10"/>
      <c r="IH559" s="10"/>
      <c r="II559" s="10"/>
      <c r="IJ559" s="10"/>
      <c r="IK559" s="10"/>
      <c r="IL559" s="10"/>
      <c r="IM559" s="10"/>
      <c r="IN559" s="10"/>
      <c r="IO559" s="10"/>
      <c r="IP559" s="10"/>
      <c r="IQ559" s="10"/>
      <c r="IR559" s="10"/>
      <c r="IS559" s="10"/>
      <c r="IT559" s="10"/>
      <c r="IU559" s="10"/>
      <c r="IV559" s="10"/>
    </row>
    <row r="560" ht="23.25" spans="1:256">
      <c r="A560" s="50"/>
      <c r="B560" s="57"/>
      <c r="C560" s="280" t="s">
        <v>1481</v>
      </c>
      <c r="D560" s="274">
        <v>1</v>
      </c>
      <c r="E560" s="276">
        <f>+D560*3.75</f>
        <v>3.75</v>
      </c>
      <c r="F560" s="231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  <c r="FH560" s="10"/>
      <c r="FI560" s="10"/>
      <c r="FJ560" s="10"/>
      <c r="FK560" s="10"/>
      <c r="FL560" s="10"/>
      <c r="FM560" s="10"/>
      <c r="FN560" s="10"/>
      <c r="FO560" s="10"/>
      <c r="FP560" s="10"/>
      <c r="FQ560" s="10"/>
      <c r="FR560" s="10"/>
      <c r="FS560" s="10"/>
      <c r="FT560" s="10"/>
      <c r="FU560" s="10"/>
      <c r="FV560" s="10"/>
      <c r="FW560" s="10"/>
      <c r="FX560" s="10"/>
      <c r="FY560" s="10"/>
      <c r="FZ560" s="10"/>
      <c r="GA560" s="10"/>
      <c r="GB560" s="10"/>
      <c r="GC560" s="10"/>
      <c r="GD560" s="10"/>
      <c r="GE560" s="10"/>
      <c r="GF560" s="10"/>
      <c r="GG560" s="10"/>
      <c r="GH560" s="10"/>
      <c r="GI560" s="10"/>
      <c r="GJ560" s="10"/>
      <c r="GK560" s="10"/>
      <c r="GL560" s="10"/>
      <c r="GM560" s="10"/>
      <c r="GN560" s="10"/>
      <c r="GO560" s="10"/>
      <c r="GP560" s="10"/>
      <c r="GQ560" s="10"/>
      <c r="GR560" s="10"/>
      <c r="GS560" s="10"/>
      <c r="GT560" s="10"/>
      <c r="GU560" s="10"/>
      <c r="GV560" s="10"/>
      <c r="GW560" s="10"/>
      <c r="GX560" s="10"/>
      <c r="GY560" s="10"/>
      <c r="GZ560" s="10"/>
      <c r="HA560" s="10"/>
      <c r="HB560" s="10"/>
      <c r="HC560" s="10"/>
      <c r="HD560" s="10"/>
      <c r="HE560" s="10"/>
      <c r="HF560" s="10"/>
      <c r="HG560" s="10"/>
      <c r="HH560" s="10"/>
      <c r="HI560" s="10"/>
      <c r="HJ560" s="10"/>
      <c r="HK560" s="10"/>
      <c r="HL560" s="10"/>
      <c r="HM560" s="10"/>
      <c r="HN560" s="10"/>
      <c r="HO560" s="10"/>
      <c r="HP560" s="10"/>
      <c r="HQ560" s="10"/>
      <c r="HR560" s="10"/>
      <c r="HS560" s="10"/>
      <c r="HT560" s="10"/>
      <c r="HU560" s="10"/>
      <c r="HV560" s="10"/>
      <c r="HW560" s="10"/>
      <c r="HX560" s="10"/>
      <c r="HY560" s="10"/>
      <c r="HZ560" s="10"/>
      <c r="IA560" s="10"/>
      <c r="IB560" s="10"/>
      <c r="IC560" s="10"/>
      <c r="ID560" s="10"/>
      <c r="IE560" s="10"/>
      <c r="IF560" s="10"/>
      <c r="IG560" s="10"/>
      <c r="IH560" s="10"/>
      <c r="II560" s="10"/>
      <c r="IJ560" s="10"/>
      <c r="IK560" s="10"/>
      <c r="IL560" s="10"/>
      <c r="IM560" s="10"/>
      <c r="IN560" s="10"/>
      <c r="IO560" s="10"/>
      <c r="IP560" s="10"/>
      <c r="IQ560" s="10"/>
      <c r="IR560" s="10"/>
      <c r="IS560" s="10"/>
      <c r="IT560" s="10"/>
      <c r="IU560" s="10"/>
      <c r="IV560" s="10"/>
    </row>
    <row r="561" ht="24" spans="1:256">
      <c r="A561" s="51"/>
      <c r="B561" s="61"/>
      <c r="C561" s="282" t="s">
        <v>1456</v>
      </c>
      <c r="D561" s="278">
        <v>1</v>
      </c>
      <c r="E561" s="279">
        <f>+D561*0.046875</f>
        <v>0.046875</v>
      </c>
      <c r="F561" s="231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  <c r="FR561" s="10"/>
      <c r="FS561" s="10"/>
      <c r="FT561" s="10"/>
      <c r="FU561" s="10"/>
      <c r="FV561" s="10"/>
      <c r="FW561" s="10"/>
      <c r="FX561" s="10"/>
      <c r="FY561" s="10"/>
      <c r="FZ561" s="10"/>
      <c r="GA561" s="10"/>
      <c r="GB561" s="10"/>
      <c r="GC561" s="10"/>
      <c r="GD561" s="10"/>
      <c r="GE561" s="10"/>
      <c r="GF561" s="10"/>
      <c r="GG561" s="10"/>
      <c r="GH561" s="10"/>
      <c r="GI561" s="10"/>
      <c r="GJ561" s="10"/>
      <c r="GK561" s="10"/>
      <c r="GL561" s="10"/>
      <c r="GM561" s="10"/>
      <c r="GN561" s="10"/>
      <c r="GO561" s="10"/>
      <c r="GP561" s="10"/>
      <c r="GQ561" s="10"/>
      <c r="GR561" s="10"/>
      <c r="GS561" s="10"/>
      <c r="GT561" s="10"/>
      <c r="GU561" s="10"/>
      <c r="GV561" s="10"/>
      <c r="GW561" s="10"/>
      <c r="GX561" s="10"/>
      <c r="GY561" s="10"/>
      <c r="GZ561" s="10"/>
      <c r="HA561" s="10"/>
      <c r="HB561" s="10"/>
      <c r="HC561" s="10"/>
      <c r="HD561" s="10"/>
      <c r="HE561" s="10"/>
      <c r="HF561" s="10"/>
      <c r="HG561" s="10"/>
      <c r="HH561" s="10"/>
      <c r="HI561" s="10"/>
      <c r="HJ561" s="10"/>
      <c r="HK561" s="10"/>
      <c r="HL561" s="10"/>
      <c r="HM561" s="10"/>
      <c r="HN561" s="10"/>
      <c r="HO561" s="10"/>
      <c r="HP561" s="10"/>
      <c r="HQ561" s="10"/>
      <c r="HR561" s="10"/>
      <c r="HS561" s="10"/>
      <c r="HT561" s="10"/>
      <c r="HU561" s="10"/>
      <c r="HV561" s="10"/>
      <c r="HW561" s="10"/>
      <c r="HX561" s="10"/>
      <c r="HY561" s="10"/>
      <c r="HZ561" s="10"/>
      <c r="IA561" s="10"/>
      <c r="IB561" s="10"/>
      <c r="IC561" s="10"/>
      <c r="ID561" s="10"/>
      <c r="IE561" s="10"/>
      <c r="IF561" s="10"/>
      <c r="IG561" s="10"/>
      <c r="IH561" s="10"/>
      <c r="II561" s="10"/>
      <c r="IJ561" s="10"/>
      <c r="IK561" s="10"/>
      <c r="IL561" s="10"/>
      <c r="IM561" s="10"/>
      <c r="IN561" s="10"/>
      <c r="IO561" s="10"/>
      <c r="IP561" s="10"/>
      <c r="IQ561" s="10"/>
      <c r="IR561" s="10"/>
      <c r="IS561" s="10"/>
      <c r="IT561" s="10"/>
      <c r="IU561" s="10"/>
      <c r="IV561" s="10"/>
    </row>
    <row r="562" ht="18.75" spans="1:256">
      <c r="A562" s="45">
        <v>8080</v>
      </c>
      <c r="B562" s="53" t="s">
        <v>711</v>
      </c>
      <c r="C562" s="172" t="s">
        <v>1533</v>
      </c>
      <c r="D562" s="173"/>
      <c r="E562" s="174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  <c r="FH562" s="10"/>
      <c r="FI562" s="10"/>
      <c r="FJ562" s="10"/>
      <c r="FK562" s="10"/>
      <c r="FL562" s="10"/>
      <c r="FM562" s="10"/>
      <c r="FN562" s="10"/>
      <c r="FO562" s="10"/>
      <c r="FP562" s="10"/>
      <c r="FQ562" s="10"/>
      <c r="FR562" s="10"/>
      <c r="FS562" s="10"/>
      <c r="FT562" s="10"/>
      <c r="FU562" s="10"/>
      <c r="FV562" s="10"/>
      <c r="FW562" s="10"/>
      <c r="FX562" s="10"/>
      <c r="FY562" s="10"/>
      <c r="FZ562" s="10"/>
      <c r="GA562" s="10"/>
      <c r="GB562" s="10"/>
      <c r="GC562" s="10"/>
      <c r="GD562" s="10"/>
      <c r="GE562" s="10"/>
      <c r="GF562" s="10"/>
      <c r="GG562" s="10"/>
      <c r="GH562" s="10"/>
      <c r="GI562" s="10"/>
      <c r="GJ562" s="10"/>
      <c r="GK562" s="10"/>
      <c r="GL562" s="10"/>
      <c r="GM562" s="10"/>
      <c r="GN562" s="10"/>
      <c r="GO562" s="10"/>
      <c r="GP562" s="10"/>
      <c r="GQ562" s="10"/>
      <c r="GR562" s="10"/>
      <c r="GS562" s="10"/>
      <c r="GT562" s="10"/>
      <c r="GU562" s="10"/>
      <c r="GV562" s="10"/>
      <c r="GW562" s="10"/>
      <c r="GX562" s="10"/>
      <c r="GY562" s="10"/>
      <c r="GZ562" s="10"/>
      <c r="HA562" s="10"/>
      <c r="HB562" s="10"/>
      <c r="HC562" s="10"/>
      <c r="HD562" s="10"/>
      <c r="HE562" s="10"/>
      <c r="HF562" s="10"/>
      <c r="HG562" s="10"/>
      <c r="HH562" s="10"/>
      <c r="HI562" s="10"/>
      <c r="HJ562" s="10"/>
      <c r="HK562" s="10"/>
      <c r="HL562" s="10"/>
      <c r="HM562" s="10"/>
      <c r="HN562" s="10"/>
      <c r="HO562" s="10"/>
      <c r="HP562" s="10"/>
      <c r="HQ562" s="10"/>
      <c r="HR562" s="10"/>
      <c r="HS562" s="10"/>
      <c r="HT562" s="10"/>
      <c r="HU562" s="10"/>
      <c r="HV562" s="10"/>
      <c r="HW562" s="10"/>
      <c r="HX562" s="10"/>
      <c r="HY562" s="10"/>
      <c r="HZ562" s="10"/>
      <c r="IA562" s="10"/>
      <c r="IB562" s="10"/>
      <c r="IC562" s="10"/>
      <c r="ID562" s="10"/>
      <c r="IE562" s="10"/>
      <c r="IF562" s="10"/>
      <c r="IG562" s="10"/>
      <c r="IH562" s="10"/>
      <c r="II562" s="10"/>
      <c r="IJ562" s="10"/>
      <c r="IK562" s="10"/>
      <c r="IL562" s="10"/>
      <c r="IM562" s="10"/>
      <c r="IN562" s="10"/>
      <c r="IO562" s="10"/>
      <c r="IP562" s="10"/>
      <c r="IQ562" s="10"/>
      <c r="IR562" s="10"/>
      <c r="IS562" s="10"/>
      <c r="IT562" s="10"/>
      <c r="IU562" s="10"/>
      <c r="IV562" s="10"/>
    </row>
    <row r="563" ht="18.75" spans="1:256">
      <c r="A563" s="50"/>
      <c r="B563" s="57"/>
      <c r="C563" s="214" t="s">
        <v>1533</v>
      </c>
      <c r="D563" s="215"/>
      <c r="E563" s="39">
        <v>11.25</v>
      </c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0"/>
      <c r="FZ563" s="10"/>
      <c r="GA563" s="10"/>
      <c r="GB563" s="10"/>
      <c r="GC563" s="10"/>
      <c r="GD563" s="10"/>
      <c r="GE563" s="10"/>
      <c r="GF563" s="10"/>
      <c r="GG563" s="10"/>
      <c r="GH563" s="10"/>
      <c r="GI563" s="10"/>
      <c r="GJ563" s="10"/>
      <c r="GK563" s="10"/>
      <c r="GL563" s="10"/>
      <c r="GM563" s="10"/>
      <c r="GN563" s="10"/>
      <c r="GO563" s="10"/>
      <c r="GP563" s="10"/>
      <c r="GQ563" s="10"/>
      <c r="GR563" s="10"/>
      <c r="GS563" s="10"/>
      <c r="GT563" s="10"/>
      <c r="GU563" s="10"/>
      <c r="GV563" s="10"/>
      <c r="GW563" s="10"/>
      <c r="GX563" s="10"/>
      <c r="GY563" s="10"/>
      <c r="GZ563" s="10"/>
      <c r="HA563" s="10"/>
      <c r="HB563" s="10"/>
      <c r="HC563" s="10"/>
      <c r="HD563" s="10"/>
      <c r="HE563" s="10"/>
      <c r="HF563" s="10"/>
      <c r="HG563" s="10"/>
      <c r="HH563" s="10"/>
      <c r="HI563" s="10"/>
      <c r="HJ563" s="10"/>
      <c r="HK563" s="10"/>
      <c r="HL563" s="10"/>
      <c r="HM563" s="10"/>
      <c r="HN563" s="10"/>
      <c r="HO563" s="10"/>
      <c r="HP563" s="10"/>
      <c r="HQ563" s="10"/>
      <c r="HR563" s="10"/>
      <c r="HS563" s="10"/>
      <c r="HT563" s="10"/>
      <c r="HU563" s="10"/>
      <c r="HV563" s="10"/>
      <c r="HW563" s="10"/>
      <c r="HX563" s="10"/>
      <c r="HY563" s="10"/>
      <c r="HZ563" s="10"/>
      <c r="IA563" s="10"/>
      <c r="IB563" s="10"/>
      <c r="IC563" s="10"/>
      <c r="ID563" s="10"/>
      <c r="IE563" s="10"/>
      <c r="IF563" s="10"/>
      <c r="IG563" s="10"/>
      <c r="IH563" s="10"/>
      <c r="II563" s="10"/>
      <c r="IJ563" s="10"/>
      <c r="IK563" s="10"/>
      <c r="IL563" s="10"/>
      <c r="IM563" s="10"/>
      <c r="IN563" s="10"/>
      <c r="IO563" s="10"/>
      <c r="IP563" s="10"/>
      <c r="IQ563" s="10"/>
      <c r="IR563" s="10"/>
      <c r="IS563" s="10"/>
      <c r="IT563" s="10"/>
      <c r="IU563" s="10"/>
      <c r="IV563" s="10"/>
    </row>
    <row r="564" ht="30.75" customHeight="1" spans="1:256">
      <c r="A564" s="50"/>
      <c r="B564" s="57"/>
      <c r="C564" s="229" t="s">
        <v>1617</v>
      </c>
      <c r="D564" s="230"/>
      <c r="E564" s="39">
        <v>15</v>
      </c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  <c r="FR564" s="10"/>
      <c r="FS564" s="10"/>
      <c r="FT564" s="10"/>
      <c r="FU564" s="10"/>
      <c r="FV564" s="10"/>
      <c r="FW564" s="10"/>
      <c r="FX564" s="10"/>
      <c r="FY564" s="10"/>
      <c r="FZ564" s="10"/>
      <c r="GA564" s="10"/>
      <c r="GB564" s="10"/>
      <c r="GC564" s="10"/>
      <c r="GD564" s="10"/>
      <c r="GE564" s="10"/>
      <c r="GF564" s="10"/>
      <c r="GG564" s="10"/>
      <c r="GH564" s="10"/>
      <c r="GI564" s="10"/>
      <c r="GJ564" s="10"/>
      <c r="GK564" s="10"/>
      <c r="GL564" s="10"/>
      <c r="GM564" s="10"/>
      <c r="GN564" s="10"/>
      <c r="GO564" s="10"/>
      <c r="GP564" s="10"/>
      <c r="GQ564" s="10"/>
      <c r="GR564" s="10"/>
      <c r="GS564" s="10"/>
      <c r="GT564" s="10"/>
      <c r="GU564" s="10"/>
      <c r="GV564" s="10"/>
      <c r="GW564" s="10"/>
      <c r="GX564" s="10"/>
      <c r="GY564" s="10"/>
      <c r="GZ564" s="10"/>
      <c r="HA564" s="10"/>
      <c r="HB564" s="10"/>
      <c r="HC564" s="10"/>
      <c r="HD564" s="10"/>
      <c r="HE564" s="10"/>
      <c r="HF564" s="10"/>
      <c r="HG564" s="10"/>
      <c r="HH564" s="10"/>
      <c r="HI564" s="10"/>
      <c r="HJ564" s="10"/>
      <c r="HK564" s="10"/>
      <c r="HL564" s="10"/>
      <c r="HM564" s="10"/>
      <c r="HN564" s="10"/>
      <c r="HO564" s="10"/>
      <c r="HP564" s="10"/>
      <c r="HQ564" s="10"/>
      <c r="HR564" s="10"/>
      <c r="HS564" s="10"/>
      <c r="HT564" s="10"/>
      <c r="HU564" s="10"/>
      <c r="HV564" s="10"/>
      <c r="HW564" s="10"/>
      <c r="HX564" s="10"/>
      <c r="HY564" s="10"/>
      <c r="HZ564" s="10"/>
      <c r="IA564" s="10"/>
      <c r="IB564" s="10"/>
      <c r="IC564" s="10"/>
      <c r="ID564" s="10"/>
      <c r="IE564" s="10"/>
      <c r="IF564" s="10"/>
      <c r="IG564" s="10"/>
      <c r="IH564" s="10"/>
      <c r="II564" s="10"/>
      <c r="IJ564" s="10"/>
      <c r="IK564" s="10"/>
      <c r="IL564" s="10"/>
      <c r="IM564" s="10"/>
      <c r="IN564" s="10"/>
      <c r="IO564" s="10"/>
      <c r="IP564" s="10"/>
      <c r="IQ564" s="10"/>
      <c r="IR564" s="10"/>
      <c r="IS564" s="10"/>
      <c r="IT564" s="10"/>
      <c r="IU564" s="10"/>
      <c r="IV564" s="10"/>
    </row>
    <row r="565" ht="48.75" customHeight="1" spans="1:256">
      <c r="A565" s="50"/>
      <c r="B565" s="57"/>
      <c r="C565" s="58" t="s">
        <v>1454</v>
      </c>
      <c r="D565" s="59"/>
      <c r="E565" s="39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10"/>
      <c r="FO565" s="10"/>
      <c r="FP565" s="10"/>
      <c r="FQ565" s="10"/>
      <c r="FR565" s="10"/>
      <c r="FS565" s="10"/>
      <c r="FT565" s="10"/>
      <c r="FU565" s="10"/>
      <c r="FV565" s="10"/>
      <c r="FW565" s="10"/>
      <c r="FX565" s="10"/>
      <c r="FY565" s="10"/>
      <c r="FZ565" s="10"/>
      <c r="GA565" s="10"/>
      <c r="GB565" s="10"/>
      <c r="GC565" s="10"/>
      <c r="GD565" s="10"/>
      <c r="GE565" s="10"/>
      <c r="GF565" s="10"/>
      <c r="GG565" s="10"/>
      <c r="GH565" s="10"/>
      <c r="GI565" s="10"/>
      <c r="GJ565" s="10"/>
      <c r="GK565" s="10"/>
      <c r="GL565" s="10"/>
      <c r="GM565" s="10"/>
      <c r="GN565" s="10"/>
      <c r="GO565" s="10"/>
      <c r="GP565" s="10"/>
      <c r="GQ565" s="10"/>
      <c r="GR565" s="10"/>
      <c r="GS565" s="10"/>
      <c r="GT565" s="10"/>
      <c r="GU565" s="10"/>
      <c r="GV565" s="10"/>
      <c r="GW565" s="10"/>
      <c r="GX565" s="10"/>
      <c r="GY565" s="10"/>
      <c r="GZ565" s="10"/>
      <c r="HA565" s="10"/>
      <c r="HB565" s="10"/>
      <c r="HC565" s="10"/>
      <c r="HD565" s="10"/>
      <c r="HE565" s="10"/>
      <c r="HF565" s="10"/>
      <c r="HG565" s="10"/>
      <c r="HH565" s="10"/>
      <c r="HI565" s="10"/>
      <c r="HJ565" s="10"/>
      <c r="HK565" s="10"/>
      <c r="HL565" s="10"/>
      <c r="HM565" s="10"/>
      <c r="HN565" s="10"/>
      <c r="HO565" s="10"/>
      <c r="HP565" s="10"/>
      <c r="HQ565" s="10"/>
      <c r="HR565" s="10"/>
      <c r="HS565" s="10"/>
      <c r="HT565" s="10"/>
      <c r="HU565" s="10"/>
      <c r="HV565" s="10"/>
      <c r="HW565" s="10"/>
      <c r="HX565" s="10"/>
      <c r="HY565" s="10"/>
      <c r="HZ565" s="10"/>
      <c r="IA565" s="10"/>
      <c r="IB565" s="10"/>
      <c r="IC565" s="10"/>
      <c r="ID565" s="10"/>
      <c r="IE565" s="10"/>
      <c r="IF565" s="10"/>
      <c r="IG565" s="10"/>
      <c r="IH565" s="10"/>
      <c r="II565" s="10"/>
      <c r="IJ565" s="10"/>
      <c r="IK565" s="10"/>
      <c r="IL565" s="10"/>
      <c r="IM565" s="10"/>
      <c r="IN565" s="10"/>
      <c r="IO565" s="10"/>
      <c r="IP565" s="10"/>
      <c r="IQ565" s="10"/>
      <c r="IR565" s="10"/>
      <c r="IS565" s="10"/>
      <c r="IT565" s="10"/>
      <c r="IU565" s="10"/>
      <c r="IV565" s="10"/>
    </row>
    <row r="566" ht="23.25" spans="1:256">
      <c r="A566" s="50"/>
      <c r="B566" s="57"/>
      <c r="C566" s="280" t="s">
        <v>1525</v>
      </c>
      <c r="D566" s="274">
        <v>1</v>
      </c>
      <c r="E566" s="281">
        <f>+D566*0.17858</f>
        <v>0.17858</v>
      </c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10"/>
      <c r="FR566" s="10"/>
      <c r="FS566" s="10"/>
      <c r="FT566" s="10"/>
      <c r="FU566" s="10"/>
      <c r="FV566" s="10"/>
      <c r="FW566" s="10"/>
      <c r="FX566" s="10"/>
      <c r="FY566" s="10"/>
      <c r="FZ566" s="10"/>
      <c r="GA566" s="10"/>
      <c r="GB566" s="10"/>
      <c r="GC566" s="10"/>
      <c r="GD566" s="10"/>
      <c r="GE566" s="10"/>
      <c r="GF566" s="10"/>
      <c r="GG566" s="10"/>
      <c r="GH566" s="10"/>
      <c r="GI566" s="10"/>
      <c r="GJ566" s="10"/>
      <c r="GK566" s="10"/>
      <c r="GL566" s="10"/>
      <c r="GM566" s="10"/>
      <c r="GN566" s="10"/>
      <c r="GO566" s="10"/>
      <c r="GP566" s="10"/>
      <c r="GQ566" s="10"/>
      <c r="GR566" s="10"/>
      <c r="GS566" s="10"/>
      <c r="GT566" s="10"/>
      <c r="GU566" s="10"/>
      <c r="GV566" s="10"/>
      <c r="GW566" s="10"/>
      <c r="GX566" s="10"/>
      <c r="GY566" s="10"/>
      <c r="GZ566" s="10"/>
      <c r="HA566" s="10"/>
      <c r="HB566" s="10"/>
      <c r="HC566" s="10"/>
      <c r="HD566" s="10"/>
      <c r="HE566" s="10"/>
      <c r="HF566" s="10"/>
      <c r="HG566" s="10"/>
      <c r="HH566" s="10"/>
      <c r="HI566" s="10"/>
      <c r="HJ566" s="10"/>
      <c r="HK566" s="10"/>
      <c r="HL566" s="10"/>
      <c r="HM566" s="10"/>
      <c r="HN566" s="10"/>
      <c r="HO566" s="10"/>
      <c r="HP566" s="10"/>
      <c r="HQ566" s="10"/>
      <c r="HR566" s="10"/>
      <c r="HS566" s="10"/>
      <c r="HT566" s="10"/>
      <c r="HU566" s="10"/>
      <c r="HV566" s="10"/>
      <c r="HW566" s="10"/>
      <c r="HX566" s="10"/>
      <c r="HY566" s="10"/>
      <c r="HZ566" s="10"/>
      <c r="IA566" s="10"/>
      <c r="IB566" s="10"/>
      <c r="IC566" s="10"/>
      <c r="ID566" s="10"/>
      <c r="IE566" s="10"/>
      <c r="IF566" s="10"/>
      <c r="IG566" s="10"/>
      <c r="IH566" s="10"/>
      <c r="II566" s="10"/>
      <c r="IJ566" s="10"/>
      <c r="IK566" s="10"/>
      <c r="IL566" s="10"/>
      <c r="IM566" s="10"/>
      <c r="IN566" s="10"/>
      <c r="IO566" s="10"/>
      <c r="IP566" s="10"/>
      <c r="IQ566" s="10"/>
      <c r="IR566" s="10"/>
      <c r="IS566" s="10"/>
      <c r="IT566" s="10"/>
      <c r="IU566" s="10"/>
      <c r="IV566" s="10"/>
    </row>
    <row r="567" ht="23.25" spans="1:256">
      <c r="A567" s="50"/>
      <c r="B567" s="57"/>
      <c r="C567" s="280" t="s">
        <v>1481</v>
      </c>
      <c r="D567" s="274">
        <v>1</v>
      </c>
      <c r="E567" s="276">
        <f>+D567*3.75</f>
        <v>3.75</v>
      </c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  <c r="FH567" s="10"/>
      <c r="FI567" s="10"/>
      <c r="FJ567" s="10"/>
      <c r="FK567" s="10"/>
      <c r="FL567" s="10"/>
      <c r="FM567" s="10"/>
      <c r="FN567" s="10"/>
      <c r="FO567" s="10"/>
      <c r="FP567" s="10"/>
      <c r="FQ567" s="10"/>
      <c r="FR567" s="10"/>
      <c r="FS567" s="10"/>
      <c r="FT567" s="10"/>
      <c r="FU567" s="10"/>
      <c r="FV567" s="10"/>
      <c r="FW567" s="10"/>
      <c r="FX567" s="10"/>
      <c r="FY567" s="10"/>
      <c r="FZ567" s="10"/>
      <c r="GA567" s="10"/>
      <c r="GB567" s="10"/>
      <c r="GC567" s="10"/>
      <c r="GD567" s="10"/>
      <c r="GE567" s="10"/>
      <c r="GF567" s="10"/>
      <c r="GG567" s="10"/>
      <c r="GH567" s="10"/>
      <c r="GI567" s="10"/>
      <c r="GJ567" s="10"/>
      <c r="GK567" s="10"/>
      <c r="GL567" s="10"/>
      <c r="GM567" s="10"/>
      <c r="GN567" s="10"/>
      <c r="GO567" s="10"/>
      <c r="GP567" s="10"/>
      <c r="GQ567" s="10"/>
      <c r="GR567" s="10"/>
      <c r="GS567" s="10"/>
      <c r="GT567" s="10"/>
      <c r="GU567" s="10"/>
      <c r="GV567" s="10"/>
      <c r="GW567" s="10"/>
      <c r="GX567" s="10"/>
      <c r="GY567" s="10"/>
      <c r="GZ567" s="10"/>
      <c r="HA567" s="10"/>
      <c r="HB567" s="10"/>
      <c r="HC567" s="10"/>
      <c r="HD567" s="10"/>
      <c r="HE567" s="10"/>
      <c r="HF567" s="10"/>
      <c r="HG567" s="10"/>
      <c r="HH567" s="10"/>
      <c r="HI567" s="10"/>
      <c r="HJ567" s="10"/>
      <c r="HK567" s="10"/>
      <c r="HL567" s="10"/>
      <c r="HM567" s="10"/>
      <c r="HN567" s="10"/>
      <c r="HO567" s="10"/>
      <c r="HP567" s="10"/>
      <c r="HQ567" s="10"/>
      <c r="HR567" s="10"/>
      <c r="HS567" s="10"/>
      <c r="HT567" s="10"/>
      <c r="HU567" s="10"/>
      <c r="HV567" s="10"/>
      <c r="HW567" s="10"/>
      <c r="HX567" s="10"/>
      <c r="HY567" s="10"/>
      <c r="HZ567" s="10"/>
      <c r="IA567" s="10"/>
      <c r="IB567" s="10"/>
      <c r="IC567" s="10"/>
      <c r="ID567" s="10"/>
      <c r="IE567" s="10"/>
      <c r="IF567" s="10"/>
      <c r="IG567" s="10"/>
      <c r="IH567" s="10"/>
      <c r="II567" s="10"/>
      <c r="IJ567" s="10"/>
      <c r="IK567" s="10"/>
      <c r="IL567" s="10"/>
      <c r="IM567" s="10"/>
      <c r="IN567" s="10"/>
      <c r="IO567" s="10"/>
      <c r="IP567" s="10"/>
      <c r="IQ567" s="10"/>
      <c r="IR567" s="10"/>
      <c r="IS567" s="10"/>
      <c r="IT567" s="10"/>
      <c r="IU567" s="10"/>
      <c r="IV567" s="10"/>
    </row>
    <row r="568" ht="24" spans="1:256">
      <c r="A568" s="51"/>
      <c r="B568" s="61"/>
      <c r="C568" s="283" t="s">
        <v>1456</v>
      </c>
      <c r="D568" s="284">
        <v>1</v>
      </c>
      <c r="E568" s="285">
        <f>+D568*0.046875</f>
        <v>0.046875</v>
      </c>
      <c r="F568" s="231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10"/>
      <c r="FR568" s="10"/>
      <c r="FS568" s="10"/>
      <c r="FT568" s="10"/>
      <c r="FU568" s="10"/>
      <c r="FV568" s="10"/>
      <c r="FW568" s="10"/>
      <c r="FX568" s="10"/>
      <c r="FY568" s="10"/>
      <c r="FZ568" s="10"/>
      <c r="GA568" s="10"/>
      <c r="GB568" s="10"/>
      <c r="GC568" s="10"/>
      <c r="GD568" s="10"/>
      <c r="GE568" s="10"/>
      <c r="GF568" s="10"/>
      <c r="GG568" s="10"/>
      <c r="GH568" s="10"/>
      <c r="GI568" s="10"/>
      <c r="GJ568" s="10"/>
      <c r="GK568" s="10"/>
      <c r="GL568" s="10"/>
      <c r="GM568" s="10"/>
      <c r="GN568" s="10"/>
      <c r="GO568" s="10"/>
      <c r="GP568" s="10"/>
      <c r="GQ568" s="10"/>
      <c r="GR568" s="10"/>
      <c r="GS568" s="10"/>
      <c r="GT568" s="10"/>
      <c r="GU568" s="10"/>
      <c r="GV568" s="10"/>
      <c r="GW568" s="10"/>
      <c r="GX568" s="10"/>
      <c r="GY568" s="10"/>
      <c r="GZ568" s="10"/>
      <c r="HA568" s="10"/>
      <c r="HB568" s="10"/>
      <c r="HC568" s="10"/>
      <c r="HD568" s="10"/>
      <c r="HE568" s="10"/>
      <c r="HF568" s="10"/>
      <c r="HG568" s="10"/>
      <c r="HH568" s="10"/>
      <c r="HI568" s="10"/>
      <c r="HJ568" s="10"/>
      <c r="HK568" s="10"/>
      <c r="HL568" s="10"/>
      <c r="HM568" s="10"/>
      <c r="HN568" s="10"/>
      <c r="HO568" s="10"/>
      <c r="HP568" s="10"/>
      <c r="HQ568" s="10"/>
      <c r="HR568" s="10"/>
      <c r="HS568" s="10"/>
      <c r="HT568" s="10"/>
      <c r="HU568" s="10"/>
      <c r="HV568" s="10"/>
      <c r="HW568" s="10"/>
      <c r="HX568" s="10"/>
      <c r="HY568" s="10"/>
      <c r="HZ568" s="10"/>
      <c r="IA568" s="10"/>
      <c r="IB568" s="10"/>
      <c r="IC568" s="10"/>
      <c r="ID568" s="10"/>
      <c r="IE568" s="10"/>
      <c r="IF568" s="10"/>
      <c r="IG568" s="10"/>
      <c r="IH568" s="10"/>
      <c r="II568" s="10"/>
      <c r="IJ568" s="10"/>
      <c r="IK568" s="10"/>
      <c r="IL568" s="10"/>
      <c r="IM568" s="10"/>
      <c r="IN568" s="10"/>
      <c r="IO568" s="10"/>
      <c r="IP568" s="10"/>
      <c r="IQ568" s="10"/>
      <c r="IR568" s="10"/>
      <c r="IS568" s="10"/>
      <c r="IT568" s="10"/>
      <c r="IU568" s="10"/>
      <c r="IV568" s="10"/>
    </row>
    <row r="569" ht="20.25" spans="1:256">
      <c r="A569" s="286"/>
      <c r="C569" s="287"/>
      <c r="D569" s="287"/>
      <c r="E569" s="288"/>
      <c r="F569" s="231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10"/>
      <c r="FR569" s="10"/>
      <c r="FS569" s="10"/>
      <c r="FT569" s="10"/>
      <c r="FU569" s="10"/>
      <c r="FV569" s="10"/>
      <c r="FW569" s="10"/>
      <c r="FX569" s="10"/>
      <c r="FY569" s="10"/>
      <c r="FZ569" s="10"/>
      <c r="GA569" s="10"/>
      <c r="GB569" s="10"/>
      <c r="GC569" s="10"/>
      <c r="GD569" s="10"/>
      <c r="GE569" s="10"/>
      <c r="GF569" s="10"/>
      <c r="GG569" s="10"/>
      <c r="GH569" s="10"/>
      <c r="GI569" s="10"/>
      <c r="GJ569" s="10"/>
      <c r="GK569" s="10"/>
      <c r="GL569" s="10"/>
      <c r="GM569" s="10"/>
      <c r="GN569" s="10"/>
      <c r="GO569" s="10"/>
      <c r="GP569" s="10"/>
      <c r="GQ569" s="10"/>
      <c r="GR569" s="10"/>
      <c r="GS569" s="10"/>
      <c r="GT569" s="10"/>
      <c r="GU569" s="10"/>
      <c r="GV569" s="10"/>
      <c r="GW569" s="10"/>
      <c r="GX569" s="10"/>
      <c r="GY569" s="10"/>
      <c r="GZ569" s="10"/>
      <c r="HA569" s="10"/>
      <c r="HB569" s="10"/>
      <c r="HC569" s="10"/>
      <c r="HD569" s="10"/>
      <c r="HE569" s="10"/>
      <c r="HF569" s="10"/>
      <c r="HG569" s="10"/>
      <c r="HH569" s="10"/>
      <c r="HI569" s="10"/>
      <c r="HJ569" s="10"/>
      <c r="HK569" s="10"/>
      <c r="HL569" s="10"/>
      <c r="HM569" s="10"/>
      <c r="HN569" s="10"/>
      <c r="HO569" s="10"/>
      <c r="HP569" s="10"/>
      <c r="HQ569" s="10"/>
      <c r="HR569" s="10"/>
      <c r="HS569" s="10"/>
      <c r="HT569" s="10"/>
      <c r="HU569" s="10"/>
      <c r="HV569" s="10"/>
      <c r="HW569" s="10"/>
      <c r="HX569" s="10"/>
      <c r="HY569" s="10"/>
      <c r="HZ569" s="10"/>
      <c r="IA569" s="10"/>
      <c r="IB569" s="10"/>
      <c r="IC569" s="10"/>
      <c r="ID569" s="10"/>
      <c r="IE569" s="10"/>
      <c r="IF569" s="10"/>
      <c r="IG569" s="10"/>
      <c r="IH569" s="10"/>
      <c r="II569" s="10"/>
      <c r="IJ569" s="10"/>
      <c r="IK569" s="10"/>
      <c r="IL569" s="10"/>
      <c r="IM569" s="10"/>
      <c r="IN569" s="10"/>
      <c r="IO569" s="10"/>
      <c r="IP569" s="10"/>
      <c r="IQ569" s="10"/>
      <c r="IR569" s="10"/>
      <c r="IS569" s="10"/>
      <c r="IT569" s="10"/>
      <c r="IU569" s="10"/>
      <c r="IV569" s="10"/>
    </row>
    <row r="570" spans="7:256"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10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10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  <c r="HB570" s="10"/>
      <c r="HC570" s="10"/>
      <c r="HD570" s="10"/>
      <c r="HE570" s="10"/>
      <c r="HF570" s="10"/>
      <c r="HG570" s="10"/>
      <c r="HH570" s="10"/>
      <c r="HI570" s="10"/>
      <c r="HJ570" s="10"/>
      <c r="HK570" s="10"/>
      <c r="HL570" s="10"/>
      <c r="HM570" s="10"/>
      <c r="HN570" s="10"/>
      <c r="HO570" s="10"/>
      <c r="HP570" s="10"/>
      <c r="HQ570" s="10"/>
      <c r="HR570" s="10"/>
      <c r="HS570" s="10"/>
      <c r="HT570" s="10"/>
      <c r="HU570" s="10"/>
      <c r="HV570" s="10"/>
      <c r="HW570" s="10"/>
      <c r="HX570" s="10"/>
      <c r="HY570" s="10"/>
      <c r="HZ570" s="10"/>
      <c r="IA570" s="10"/>
      <c r="IB570" s="10"/>
      <c r="IC570" s="10"/>
      <c r="ID570" s="10"/>
      <c r="IE570" s="10"/>
      <c r="IF570" s="10"/>
      <c r="IG570" s="10"/>
      <c r="IH570" s="10"/>
      <c r="II570" s="10"/>
      <c r="IJ570" s="10"/>
      <c r="IK570" s="10"/>
      <c r="IL570" s="10"/>
      <c r="IM570" s="10"/>
      <c r="IN570" s="10"/>
      <c r="IO570" s="10"/>
      <c r="IP570" s="10"/>
      <c r="IQ570" s="10"/>
      <c r="IR570" s="10"/>
      <c r="IS570" s="10"/>
      <c r="IT570" s="10"/>
      <c r="IU570" s="10"/>
      <c r="IV570" s="10"/>
    </row>
    <row r="571" spans="7:256"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10"/>
      <c r="FR571" s="10"/>
      <c r="FS571" s="10"/>
      <c r="FT571" s="10"/>
      <c r="FU571" s="10"/>
      <c r="FV571" s="10"/>
      <c r="FW571" s="10"/>
      <c r="FX571" s="10"/>
      <c r="FY571" s="10"/>
      <c r="FZ571" s="10"/>
      <c r="GA571" s="10"/>
      <c r="GB571" s="10"/>
      <c r="GC571" s="10"/>
      <c r="GD571" s="10"/>
      <c r="GE571" s="10"/>
      <c r="GF571" s="10"/>
      <c r="GG571" s="10"/>
      <c r="GH571" s="10"/>
      <c r="GI571" s="10"/>
      <c r="GJ571" s="10"/>
      <c r="GK571" s="10"/>
      <c r="GL571" s="10"/>
      <c r="GM571" s="10"/>
      <c r="GN571" s="10"/>
      <c r="GO571" s="10"/>
      <c r="GP571" s="10"/>
      <c r="GQ571" s="10"/>
      <c r="GR571" s="10"/>
      <c r="GS571" s="10"/>
      <c r="GT571" s="10"/>
      <c r="GU571" s="10"/>
      <c r="GV571" s="10"/>
      <c r="GW571" s="10"/>
      <c r="GX571" s="10"/>
      <c r="GY571" s="10"/>
      <c r="GZ571" s="10"/>
      <c r="HA571" s="10"/>
      <c r="HB571" s="10"/>
      <c r="HC571" s="10"/>
      <c r="HD571" s="10"/>
      <c r="HE571" s="10"/>
      <c r="HF571" s="10"/>
      <c r="HG571" s="10"/>
      <c r="HH571" s="10"/>
      <c r="HI571" s="10"/>
      <c r="HJ571" s="10"/>
      <c r="HK571" s="10"/>
      <c r="HL571" s="10"/>
      <c r="HM571" s="10"/>
      <c r="HN571" s="10"/>
      <c r="HO571" s="10"/>
      <c r="HP571" s="10"/>
      <c r="HQ571" s="10"/>
      <c r="HR571" s="10"/>
      <c r="HS571" s="10"/>
      <c r="HT571" s="10"/>
      <c r="HU571" s="10"/>
      <c r="HV571" s="10"/>
      <c r="HW571" s="10"/>
      <c r="HX571" s="10"/>
      <c r="HY571" s="10"/>
      <c r="HZ571" s="10"/>
      <c r="IA571" s="10"/>
      <c r="IB571" s="10"/>
      <c r="IC571" s="10"/>
      <c r="ID571" s="10"/>
      <c r="IE571" s="10"/>
      <c r="IF571" s="10"/>
      <c r="IG571" s="10"/>
      <c r="IH571" s="10"/>
      <c r="II571" s="10"/>
      <c r="IJ571" s="10"/>
      <c r="IK571" s="10"/>
      <c r="IL571" s="10"/>
      <c r="IM571" s="10"/>
      <c r="IN571" s="10"/>
      <c r="IO571" s="10"/>
      <c r="IP571" s="10"/>
      <c r="IQ571" s="10"/>
      <c r="IR571" s="10"/>
      <c r="IS571" s="10"/>
      <c r="IT571" s="10"/>
      <c r="IU571" s="10"/>
      <c r="IV571" s="10"/>
    </row>
    <row r="572" spans="7:256"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10"/>
      <c r="FR572" s="10"/>
      <c r="FS572" s="10"/>
      <c r="FT572" s="10"/>
      <c r="FU572" s="10"/>
      <c r="FV572" s="10"/>
      <c r="FW572" s="10"/>
      <c r="FX572" s="10"/>
      <c r="FY572" s="10"/>
      <c r="FZ572" s="10"/>
      <c r="GA572" s="10"/>
      <c r="GB572" s="10"/>
      <c r="GC572" s="10"/>
      <c r="GD572" s="10"/>
      <c r="GE572" s="10"/>
      <c r="GF572" s="10"/>
      <c r="GG572" s="10"/>
      <c r="GH572" s="10"/>
      <c r="GI572" s="10"/>
      <c r="GJ572" s="10"/>
      <c r="GK572" s="10"/>
      <c r="GL572" s="10"/>
      <c r="GM572" s="10"/>
      <c r="GN572" s="10"/>
      <c r="GO572" s="10"/>
      <c r="GP572" s="10"/>
      <c r="GQ572" s="10"/>
      <c r="GR572" s="10"/>
      <c r="GS572" s="10"/>
      <c r="GT572" s="10"/>
      <c r="GU572" s="10"/>
      <c r="GV572" s="10"/>
      <c r="GW572" s="10"/>
      <c r="GX572" s="10"/>
      <c r="GY572" s="10"/>
      <c r="GZ572" s="10"/>
      <c r="HA572" s="10"/>
      <c r="HB572" s="10"/>
      <c r="HC572" s="10"/>
      <c r="HD572" s="10"/>
      <c r="HE572" s="10"/>
      <c r="HF572" s="10"/>
      <c r="HG572" s="10"/>
      <c r="HH572" s="10"/>
      <c r="HI572" s="10"/>
      <c r="HJ572" s="10"/>
      <c r="HK572" s="10"/>
      <c r="HL572" s="10"/>
      <c r="HM572" s="10"/>
      <c r="HN572" s="10"/>
      <c r="HO572" s="10"/>
      <c r="HP572" s="10"/>
      <c r="HQ572" s="10"/>
      <c r="HR572" s="10"/>
      <c r="HS572" s="10"/>
      <c r="HT572" s="10"/>
      <c r="HU572" s="10"/>
      <c r="HV572" s="10"/>
      <c r="HW572" s="10"/>
      <c r="HX572" s="10"/>
      <c r="HY572" s="10"/>
      <c r="HZ572" s="10"/>
      <c r="IA572" s="10"/>
      <c r="IB572" s="10"/>
      <c r="IC572" s="10"/>
      <c r="ID572" s="10"/>
      <c r="IE572" s="10"/>
      <c r="IF572" s="10"/>
      <c r="IG572" s="10"/>
      <c r="IH572" s="10"/>
      <c r="II572" s="10"/>
      <c r="IJ572" s="10"/>
      <c r="IK572" s="10"/>
      <c r="IL572" s="10"/>
      <c r="IM572" s="10"/>
      <c r="IN572" s="10"/>
      <c r="IO572" s="10"/>
      <c r="IP572" s="10"/>
      <c r="IQ572" s="10"/>
      <c r="IR572" s="10"/>
      <c r="IS572" s="10"/>
      <c r="IT572" s="10"/>
      <c r="IU572" s="10"/>
      <c r="IV572" s="10"/>
    </row>
    <row r="573" spans="7:256"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  <c r="FH573" s="10"/>
      <c r="FI573" s="10"/>
      <c r="FJ573" s="10"/>
      <c r="FK573" s="10"/>
      <c r="FL573" s="10"/>
      <c r="FM573" s="10"/>
      <c r="FN573" s="10"/>
      <c r="FO573" s="10"/>
      <c r="FP573" s="10"/>
      <c r="FQ573" s="10"/>
      <c r="FR573" s="10"/>
      <c r="FS573" s="10"/>
      <c r="FT573" s="10"/>
      <c r="FU573" s="10"/>
      <c r="FV573" s="10"/>
      <c r="FW573" s="10"/>
      <c r="FX573" s="10"/>
      <c r="FY573" s="10"/>
      <c r="FZ573" s="10"/>
      <c r="GA573" s="10"/>
      <c r="GB573" s="10"/>
      <c r="GC573" s="10"/>
      <c r="GD573" s="10"/>
      <c r="GE573" s="10"/>
      <c r="GF573" s="10"/>
      <c r="GG573" s="10"/>
      <c r="GH573" s="10"/>
      <c r="GI573" s="10"/>
      <c r="GJ573" s="10"/>
      <c r="GK573" s="10"/>
      <c r="GL573" s="10"/>
      <c r="GM573" s="10"/>
      <c r="GN573" s="10"/>
      <c r="GO573" s="10"/>
      <c r="GP573" s="10"/>
      <c r="GQ573" s="10"/>
      <c r="GR573" s="10"/>
      <c r="GS573" s="10"/>
      <c r="GT573" s="10"/>
      <c r="GU573" s="10"/>
      <c r="GV573" s="10"/>
      <c r="GW573" s="10"/>
      <c r="GX573" s="10"/>
      <c r="GY573" s="10"/>
      <c r="GZ573" s="10"/>
      <c r="HA573" s="10"/>
      <c r="HB573" s="10"/>
      <c r="HC573" s="10"/>
      <c r="HD573" s="10"/>
      <c r="HE573" s="10"/>
      <c r="HF573" s="10"/>
      <c r="HG573" s="10"/>
      <c r="HH573" s="10"/>
      <c r="HI573" s="10"/>
      <c r="HJ573" s="10"/>
      <c r="HK573" s="10"/>
      <c r="HL573" s="10"/>
      <c r="HM573" s="10"/>
      <c r="HN573" s="10"/>
      <c r="HO573" s="10"/>
      <c r="HP573" s="10"/>
      <c r="HQ573" s="10"/>
      <c r="HR573" s="10"/>
      <c r="HS573" s="10"/>
      <c r="HT573" s="10"/>
      <c r="HU573" s="10"/>
      <c r="HV573" s="10"/>
      <c r="HW573" s="10"/>
      <c r="HX573" s="10"/>
      <c r="HY573" s="10"/>
      <c r="HZ573" s="10"/>
      <c r="IA573" s="10"/>
      <c r="IB573" s="10"/>
      <c r="IC573" s="10"/>
      <c r="ID573" s="10"/>
      <c r="IE573" s="10"/>
      <c r="IF573" s="10"/>
      <c r="IG573" s="10"/>
      <c r="IH573" s="10"/>
      <c r="II573" s="10"/>
      <c r="IJ573" s="10"/>
      <c r="IK573" s="10"/>
      <c r="IL573" s="10"/>
      <c r="IM573" s="10"/>
      <c r="IN573" s="10"/>
      <c r="IO573" s="10"/>
      <c r="IP573" s="10"/>
      <c r="IQ573" s="10"/>
      <c r="IR573" s="10"/>
      <c r="IS573" s="10"/>
      <c r="IT573" s="10"/>
      <c r="IU573" s="10"/>
      <c r="IV573" s="10"/>
    </row>
    <row r="574" spans="7:256"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10"/>
      <c r="FR574" s="10"/>
      <c r="FS574" s="10"/>
      <c r="FT574" s="10"/>
      <c r="FU574" s="10"/>
      <c r="FV574" s="10"/>
      <c r="FW574" s="10"/>
      <c r="FX574" s="10"/>
      <c r="FY574" s="10"/>
      <c r="FZ574" s="10"/>
      <c r="GA574" s="10"/>
      <c r="GB574" s="10"/>
      <c r="GC574" s="10"/>
      <c r="GD574" s="10"/>
      <c r="GE574" s="10"/>
      <c r="GF574" s="10"/>
      <c r="GG574" s="10"/>
      <c r="GH574" s="10"/>
      <c r="GI574" s="10"/>
      <c r="GJ574" s="10"/>
      <c r="GK574" s="10"/>
      <c r="GL574" s="10"/>
      <c r="GM574" s="10"/>
      <c r="GN574" s="10"/>
      <c r="GO574" s="10"/>
      <c r="GP574" s="10"/>
      <c r="GQ574" s="10"/>
      <c r="GR574" s="10"/>
      <c r="GS574" s="10"/>
      <c r="GT574" s="10"/>
      <c r="GU574" s="10"/>
      <c r="GV574" s="10"/>
      <c r="GW574" s="10"/>
      <c r="GX574" s="10"/>
      <c r="GY574" s="10"/>
      <c r="GZ574" s="10"/>
      <c r="HA574" s="10"/>
      <c r="HB574" s="10"/>
      <c r="HC574" s="10"/>
      <c r="HD574" s="10"/>
      <c r="HE574" s="10"/>
      <c r="HF574" s="10"/>
      <c r="HG574" s="10"/>
      <c r="HH574" s="10"/>
      <c r="HI574" s="10"/>
      <c r="HJ574" s="10"/>
      <c r="HK574" s="10"/>
      <c r="HL574" s="10"/>
      <c r="HM574" s="10"/>
      <c r="HN574" s="10"/>
      <c r="HO574" s="10"/>
      <c r="HP574" s="10"/>
      <c r="HQ574" s="10"/>
      <c r="HR574" s="10"/>
      <c r="HS574" s="10"/>
      <c r="HT574" s="10"/>
      <c r="HU574" s="10"/>
      <c r="HV574" s="10"/>
      <c r="HW574" s="10"/>
      <c r="HX574" s="10"/>
      <c r="HY574" s="10"/>
      <c r="HZ574" s="10"/>
      <c r="IA574" s="10"/>
      <c r="IB574" s="10"/>
      <c r="IC574" s="10"/>
      <c r="ID574" s="10"/>
      <c r="IE574" s="10"/>
      <c r="IF574" s="10"/>
      <c r="IG574" s="10"/>
      <c r="IH574" s="10"/>
      <c r="II574" s="10"/>
      <c r="IJ574" s="10"/>
      <c r="IK574" s="10"/>
      <c r="IL574" s="10"/>
      <c r="IM574" s="10"/>
      <c r="IN574" s="10"/>
      <c r="IO574" s="10"/>
      <c r="IP574" s="10"/>
      <c r="IQ574" s="10"/>
      <c r="IR574" s="10"/>
      <c r="IS574" s="10"/>
      <c r="IT574" s="10"/>
      <c r="IU574" s="10"/>
      <c r="IV574" s="10"/>
    </row>
    <row r="575" spans="7:256"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10"/>
      <c r="FR575" s="10"/>
      <c r="FS575" s="10"/>
      <c r="FT575" s="10"/>
      <c r="FU575" s="10"/>
      <c r="FV575" s="10"/>
      <c r="FW575" s="10"/>
      <c r="FX575" s="10"/>
      <c r="FY575" s="10"/>
      <c r="FZ575" s="10"/>
      <c r="GA575" s="10"/>
      <c r="GB575" s="10"/>
      <c r="GC575" s="10"/>
      <c r="GD575" s="10"/>
      <c r="GE575" s="10"/>
      <c r="GF575" s="10"/>
      <c r="GG575" s="10"/>
      <c r="GH575" s="10"/>
      <c r="GI575" s="10"/>
      <c r="GJ575" s="10"/>
      <c r="GK575" s="10"/>
      <c r="GL575" s="10"/>
      <c r="GM575" s="10"/>
      <c r="GN575" s="10"/>
      <c r="GO575" s="10"/>
      <c r="GP575" s="10"/>
      <c r="GQ575" s="10"/>
      <c r="GR575" s="10"/>
      <c r="GS575" s="10"/>
      <c r="GT575" s="10"/>
      <c r="GU575" s="10"/>
      <c r="GV575" s="10"/>
      <c r="GW575" s="10"/>
      <c r="GX575" s="10"/>
      <c r="GY575" s="10"/>
      <c r="GZ575" s="10"/>
      <c r="HA575" s="10"/>
      <c r="HB575" s="10"/>
      <c r="HC575" s="10"/>
      <c r="HD575" s="10"/>
      <c r="HE575" s="10"/>
      <c r="HF575" s="10"/>
      <c r="HG575" s="10"/>
      <c r="HH575" s="10"/>
      <c r="HI575" s="10"/>
      <c r="HJ575" s="10"/>
      <c r="HK575" s="10"/>
      <c r="HL575" s="10"/>
      <c r="HM575" s="10"/>
      <c r="HN575" s="10"/>
      <c r="HO575" s="10"/>
      <c r="HP575" s="10"/>
      <c r="HQ575" s="10"/>
      <c r="HR575" s="10"/>
      <c r="HS575" s="10"/>
      <c r="HT575" s="10"/>
      <c r="HU575" s="10"/>
      <c r="HV575" s="10"/>
      <c r="HW575" s="10"/>
      <c r="HX575" s="10"/>
      <c r="HY575" s="10"/>
      <c r="HZ575" s="10"/>
      <c r="IA575" s="10"/>
      <c r="IB575" s="10"/>
      <c r="IC575" s="10"/>
      <c r="ID575" s="10"/>
      <c r="IE575" s="10"/>
      <c r="IF575" s="10"/>
      <c r="IG575" s="10"/>
      <c r="IH575" s="10"/>
      <c r="II575" s="10"/>
      <c r="IJ575" s="10"/>
      <c r="IK575" s="10"/>
      <c r="IL575" s="10"/>
      <c r="IM575" s="10"/>
      <c r="IN575" s="10"/>
      <c r="IO575" s="10"/>
      <c r="IP575" s="10"/>
      <c r="IQ575" s="10"/>
      <c r="IR575" s="10"/>
      <c r="IS575" s="10"/>
      <c r="IT575" s="10"/>
      <c r="IU575" s="10"/>
      <c r="IV575" s="10"/>
    </row>
    <row r="576" spans="7:256"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10"/>
      <c r="FO576" s="10"/>
      <c r="FP576" s="10"/>
      <c r="FQ576" s="10"/>
      <c r="FR576" s="10"/>
      <c r="FS576" s="10"/>
      <c r="FT576" s="10"/>
      <c r="FU576" s="10"/>
      <c r="FV576" s="10"/>
      <c r="FW576" s="10"/>
      <c r="FX576" s="10"/>
      <c r="FY576" s="10"/>
      <c r="FZ576" s="10"/>
      <c r="GA576" s="10"/>
      <c r="GB576" s="10"/>
      <c r="GC576" s="10"/>
      <c r="GD576" s="10"/>
      <c r="GE576" s="10"/>
      <c r="GF576" s="10"/>
      <c r="GG576" s="10"/>
      <c r="GH576" s="10"/>
      <c r="GI576" s="10"/>
      <c r="GJ576" s="10"/>
      <c r="GK576" s="10"/>
      <c r="GL576" s="10"/>
      <c r="GM576" s="10"/>
      <c r="GN576" s="10"/>
      <c r="GO576" s="10"/>
      <c r="GP576" s="10"/>
      <c r="GQ576" s="10"/>
      <c r="GR576" s="10"/>
      <c r="GS576" s="10"/>
      <c r="GT576" s="10"/>
      <c r="GU576" s="10"/>
      <c r="GV576" s="10"/>
      <c r="GW576" s="10"/>
      <c r="GX576" s="10"/>
      <c r="GY576" s="10"/>
      <c r="GZ576" s="10"/>
      <c r="HA576" s="10"/>
      <c r="HB576" s="10"/>
      <c r="HC576" s="10"/>
      <c r="HD576" s="10"/>
      <c r="HE576" s="10"/>
      <c r="HF576" s="10"/>
      <c r="HG576" s="10"/>
      <c r="HH576" s="10"/>
      <c r="HI576" s="10"/>
      <c r="HJ576" s="10"/>
      <c r="HK576" s="10"/>
      <c r="HL576" s="10"/>
      <c r="HM576" s="10"/>
      <c r="HN576" s="10"/>
      <c r="HO576" s="10"/>
      <c r="HP576" s="10"/>
      <c r="HQ576" s="10"/>
      <c r="HR576" s="10"/>
      <c r="HS576" s="10"/>
      <c r="HT576" s="10"/>
      <c r="HU576" s="10"/>
      <c r="HV576" s="10"/>
      <c r="HW576" s="10"/>
      <c r="HX576" s="10"/>
      <c r="HY576" s="10"/>
      <c r="HZ576" s="10"/>
      <c r="IA576" s="10"/>
      <c r="IB576" s="10"/>
      <c r="IC576" s="10"/>
      <c r="ID576" s="10"/>
      <c r="IE576" s="10"/>
      <c r="IF576" s="10"/>
      <c r="IG576" s="10"/>
      <c r="IH576" s="10"/>
      <c r="II576" s="10"/>
      <c r="IJ576" s="10"/>
      <c r="IK576" s="10"/>
      <c r="IL576" s="10"/>
      <c r="IM576" s="10"/>
      <c r="IN576" s="10"/>
      <c r="IO576" s="10"/>
      <c r="IP576" s="10"/>
      <c r="IQ576" s="10"/>
      <c r="IR576" s="10"/>
      <c r="IS576" s="10"/>
      <c r="IT576" s="10"/>
      <c r="IU576" s="10"/>
      <c r="IV576" s="10"/>
    </row>
    <row r="577" spans="7:256"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10"/>
      <c r="FO577" s="10"/>
      <c r="FP577" s="10"/>
      <c r="FQ577" s="10"/>
      <c r="FR577" s="10"/>
      <c r="FS577" s="10"/>
      <c r="FT577" s="10"/>
      <c r="FU577" s="10"/>
      <c r="FV577" s="10"/>
      <c r="FW577" s="10"/>
      <c r="FX577" s="10"/>
      <c r="FY577" s="10"/>
      <c r="FZ577" s="10"/>
      <c r="GA577" s="10"/>
      <c r="GB577" s="10"/>
      <c r="GC577" s="10"/>
      <c r="GD577" s="10"/>
      <c r="GE577" s="10"/>
      <c r="GF577" s="10"/>
      <c r="GG577" s="10"/>
      <c r="GH577" s="10"/>
      <c r="GI577" s="10"/>
      <c r="GJ577" s="10"/>
      <c r="GK577" s="10"/>
      <c r="GL577" s="10"/>
      <c r="GM577" s="10"/>
      <c r="GN577" s="10"/>
      <c r="GO577" s="10"/>
      <c r="GP577" s="10"/>
      <c r="GQ577" s="10"/>
      <c r="GR577" s="10"/>
      <c r="GS577" s="10"/>
      <c r="GT577" s="10"/>
      <c r="GU577" s="10"/>
      <c r="GV577" s="10"/>
      <c r="GW577" s="10"/>
      <c r="GX577" s="10"/>
      <c r="GY577" s="10"/>
      <c r="GZ577" s="10"/>
      <c r="HA577" s="10"/>
      <c r="HB577" s="10"/>
      <c r="HC577" s="10"/>
      <c r="HD577" s="10"/>
      <c r="HE577" s="10"/>
      <c r="HF577" s="10"/>
      <c r="HG577" s="10"/>
      <c r="HH577" s="10"/>
      <c r="HI577" s="10"/>
      <c r="HJ577" s="10"/>
      <c r="HK577" s="10"/>
      <c r="HL577" s="10"/>
      <c r="HM577" s="10"/>
      <c r="HN577" s="10"/>
      <c r="HO577" s="10"/>
      <c r="HP577" s="10"/>
      <c r="HQ577" s="10"/>
      <c r="HR577" s="10"/>
      <c r="HS577" s="10"/>
      <c r="HT577" s="10"/>
      <c r="HU577" s="10"/>
      <c r="HV577" s="10"/>
      <c r="HW577" s="10"/>
      <c r="HX577" s="10"/>
      <c r="HY577" s="10"/>
      <c r="HZ577" s="10"/>
      <c r="IA577" s="10"/>
      <c r="IB577" s="10"/>
      <c r="IC577" s="10"/>
      <c r="ID577" s="10"/>
      <c r="IE577" s="10"/>
      <c r="IF577" s="10"/>
      <c r="IG577" s="10"/>
      <c r="IH577" s="10"/>
      <c r="II577" s="10"/>
      <c r="IJ577" s="10"/>
      <c r="IK577" s="10"/>
      <c r="IL577" s="10"/>
      <c r="IM577" s="10"/>
      <c r="IN577" s="10"/>
      <c r="IO577" s="10"/>
      <c r="IP577" s="10"/>
      <c r="IQ577" s="10"/>
      <c r="IR577" s="10"/>
      <c r="IS577" s="10"/>
      <c r="IT577" s="10"/>
      <c r="IU577" s="10"/>
      <c r="IV577" s="10"/>
    </row>
    <row r="578" spans="7:256"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  <c r="FR578" s="10"/>
      <c r="FS578" s="10"/>
      <c r="FT578" s="10"/>
      <c r="FU578" s="10"/>
      <c r="FV578" s="10"/>
      <c r="FW578" s="10"/>
      <c r="FX578" s="10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  <c r="GK578" s="10"/>
      <c r="GL578" s="10"/>
      <c r="GM578" s="10"/>
      <c r="GN578" s="10"/>
      <c r="GO578" s="10"/>
      <c r="GP578" s="10"/>
      <c r="GQ578" s="10"/>
      <c r="GR578" s="10"/>
      <c r="GS578" s="10"/>
      <c r="GT578" s="10"/>
      <c r="GU578" s="10"/>
      <c r="GV578" s="10"/>
      <c r="GW578" s="10"/>
      <c r="GX578" s="10"/>
      <c r="GY578" s="10"/>
      <c r="GZ578" s="10"/>
      <c r="HA578" s="10"/>
      <c r="HB578" s="10"/>
      <c r="HC578" s="10"/>
      <c r="HD578" s="10"/>
      <c r="HE578" s="10"/>
      <c r="HF578" s="10"/>
      <c r="HG578" s="10"/>
      <c r="HH578" s="10"/>
      <c r="HI578" s="10"/>
      <c r="HJ578" s="10"/>
      <c r="HK578" s="10"/>
      <c r="HL578" s="10"/>
      <c r="HM578" s="10"/>
      <c r="HN578" s="10"/>
      <c r="HO578" s="10"/>
      <c r="HP578" s="10"/>
      <c r="HQ578" s="10"/>
      <c r="HR578" s="10"/>
      <c r="HS578" s="10"/>
      <c r="HT578" s="10"/>
      <c r="HU578" s="10"/>
      <c r="HV578" s="10"/>
      <c r="HW578" s="10"/>
      <c r="HX578" s="10"/>
      <c r="HY578" s="10"/>
      <c r="HZ578" s="10"/>
      <c r="IA578" s="10"/>
      <c r="IB578" s="10"/>
      <c r="IC578" s="10"/>
      <c r="ID578" s="10"/>
      <c r="IE578" s="10"/>
      <c r="IF578" s="10"/>
      <c r="IG578" s="10"/>
      <c r="IH578" s="10"/>
      <c r="II578" s="10"/>
      <c r="IJ578" s="10"/>
      <c r="IK578" s="10"/>
      <c r="IL578" s="10"/>
      <c r="IM578" s="10"/>
      <c r="IN578" s="10"/>
      <c r="IO578" s="10"/>
      <c r="IP578" s="10"/>
      <c r="IQ578" s="10"/>
      <c r="IR578" s="10"/>
      <c r="IS578" s="10"/>
      <c r="IT578" s="10"/>
      <c r="IU578" s="10"/>
      <c r="IV578" s="10"/>
    </row>
    <row r="579" spans="7:256"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10"/>
      <c r="FR579" s="10"/>
      <c r="FS579" s="10"/>
      <c r="FT579" s="10"/>
      <c r="FU579" s="10"/>
      <c r="FV579" s="10"/>
      <c r="FW579" s="10"/>
      <c r="FX579" s="10"/>
      <c r="FY579" s="10"/>
      <c r="FZ579" s="10"/>
      <c r="GA579" s="10"/>
      <c r="GB579" s="10"/>
      <c r="GC579" s="10"/>
      <c r="GD579" s="10"/>
      <c r="GE579" s="10"/>
      <c r="GF579" s="10"/>
      <c r="GG579" s="10"/>
      <c r="GH579" s="10"/>
      <c r="GI579" s="10"/>
      <c r="GJ579" s="10"/>
      <c r="GK579" s="10"/>
      <c r="GL579" s="10"/>
      <c r="GM579" s="10"/>
      <c r="GN579" s="10"/>
      <c r="GO579" s="10"/>
      <c r="GP579" s="10"/>
      <c r="GQ579" s="10"/>
      <c r="GR579" s="10"/>
      <c r="GS579" s="10"/>
      <c r="GT579" s="10"/>
      <c r="GU579" s="10"/>
      <c r="GV579" s="10"/>
      <c r="GW579" s="10"/>
      <c r="GX579" s="10"/>
      <c r="GY579" s="10"/>
      <c r="GZ579" s="10"/>
      <c r="HA579" s="10"/>
      <c r="HB579" s="10"/>
      <c r="HC579" s="10"/>
      <c r="HD579" s="10"/>
      <c r="HE579" s="10"/>
      <c r="HF579" s="10"/>
      <c r="HG579" s="10"/>
      <c r="HH579" s="10"/>
      <c r="HI579" s="10"/>
      <c r="HJ579" s="10"/>
      <c r="HK579" s="10"/>
      <c r="HL579" s="10"/>
      <c r="HM579" s="10"/>
      <c r="HN579" s="10"/>
      <c r="HO579" s="10"/>
      <c r="HP579" s="10"/>
      <c r="HQ579" s="10"/>
      <c r="HR579" s="10"/>
      <c r="HS579" s="10"/>
      <c r="HT579" s="10"/>
      <c r="HU579" s="10"/>
      <c r="HV579" s="10"/>
      <c r="HW579" s="10"/>
      <c r="HX579" s="10"/>
      <c r="HY579" s="10"/>
      <c r="HZ579" s="10"/>
      <c r="IA579" s="10"/>
      <c r="IB579" s="10"/>
      <c r="IC579" s="10"/>
      <c r="ID579" s="10"/>
      <c r="IE579" s="10"/>
      <c r="IF579" s="10"/>
      <c r="IG579" s="10"/>
      <c r="IH579" s="10"/>
      <c r="II579" s="10"/>
      <c r="IJ579" s="10"/>
      <c r="IK579" s="10"/>
      <c r="IL579" s="10"/>
      <c r="IM579" s="10"/>
      <c r="IN579" s="10"/>
      <c r="IO579" s="10"/>
      <c r="IP579" s="10"/>
      <c r="IQ579" s="10"/>
      <c r="IR579" s="10"/>
      <c r="IS579" s="10"/>
      <c r="IT579" s="10"/>
      <c r="IU579" s="10"/>
      <c r="IV579" s="10"/>
    </row>
    <row r="580" spans="7:256"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0"/>
      <c r="FZ580" s="10"/>
      <c r="GA580" s="10"/>
      <c r="GB580" s="10"/>
      <c r="GC580" s="10"/>
      <c r="GD580" s="10"/>
      <c r="GE580" s="10"/>
      <c r="GF580" s="10"/>
      <c r="GG580" s="10"/>
      <c r="GH580" s="10"/>
      <c r="GI580" s="10"/>
      <c r="GJ580" s="10"/>
      <c r="GK580" s="10"/>
      <c r="GL580" s="10"/>
      <c r="GM580" s="10"/>
      <c r="GN580" s="10"/>
      <c r="GO580" s="10"/>
      <c r="GP580" s="10"/>
      <c r="GQ580" s="10"/>
      <c r="GR580" s="10"/>
      <c r="GS580" s="10"/>
      <c r="GT580" s="10"/>
      <c r="GU580" s="10"/>
      <c r="GV580" s="10"/>
      <c r="GW580" s="10"/>
      <c r="GX580" s="10"/>
      <c r="GY580" s="10"/>
      <c r="GZ580" s="10"/>
      <c r="HA580" s="10"/>
      <c r="HB580" s="10"/>
      <c r="HC580" s="10"/>
      <c r="HD580" s="10"/>
      <c r="HE580" s="10"/>
      <c r="HF580" s="10"/>
      <c r="HG580" s="10"/>
      <c r="HH580" s="10"/>
      <c r="HI580" s="10"/>
      <c r="HJ580" s="10"/>
      <c r="HK580" s="10"/>
      <c r="HL580" s="10"/>
      <c r="HM580" s="10"/>
      <c r="HN580" s="10"/>
      <c r="HO580" s="10"/>
      <c r="HP580" s="10"/>
      <c r="HQ580" s="10"/>
      <c r="HR580" s="10"/>
      <c r="HS580" s="10"/>
      <c r="HT580" s="10"/>
      <c r="HU580" s="10"/>
      <c r="HV580" s="10"/>
      <c r="HW580" s="10"/>
      <c r="HX580" s="10"/>
      <c r="HY580" s="10"/>
      <c r="HZ580" s="10"/>
      <c r="IA580" s="10"/>
      <c r="IB580" s="10"/>
      <c r="IC580" s="10"/>
      <c r="ID580" s="10"/>
      <c r="IE580" s="10"/>
      <c r="IF580" s="10"/>
      <c r="IG580" s="10"/>
      <c r="IH580" s="10"/>
      <c r="II580" s="10"/>
      <c r="IJ580" s="10"/>
      <c r="IK580" s="10"/>
      <c r="IL580" s="10"/>
      <c r="IM580" s="10"/>
      <c r="IN580" s="10"/>
      <c r="IO580" s="10"/>
      <c r="IP580" s="10"/>
      <c r="IQ580" s="10"/>
      <c r="IR580" s="10"/>
      <c r="IS580" s="10"/>
      <c r="IT580" s="10"/>
      <c r="IU580" s="10"/>
      <c r="IV580" s="10"/>
    </row>
    <row r="581" spans="7:256"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0"/>
      <c r="FZ581" s="10"/>
      <c r="GA581" s="10"/>
      <c r="GB581" s="10"/>
      <c r="GC581" s="10"/>
      <c r="GD581" s="10"/>
      <c r="GE581" s="10"/>
      <c r="GF581" s="10"/>
      <c r="GG581" s="10"/>
      <c r="GH581" s="10"/>
      <c r="GI581" s="10"/>
      <c r="GJ581" s="10"/>
      <c r="GK581" s="10"/>
      <c r="GL581" s="10"/>
      <c r="GM581" s="10"/>
      <c r="GN581" s="10"/>
      <c r="GO581" s="10"/>
      <c r="GP581" s="10"/>
      <c r="GQ581" s="10"/>
      <c r="GR581" s="10"/>
      <c r="GS581" s="10"/>
      <c r="GT581" s="10"/>
      <c r="GU581" s="10"/>
      <c r="GV581" s="10"/>
      <c r="GW581" s="10"/>
      <c r="GX581" s="10"/>
      <c r="GY581" s="10"/>
      <c r="GZ581" s="10"/>
      <c r="HA581" s="10"/>
      <c r="HB581" s="10"/>
      <c r="HC581" s="10"/>
      <c r="HD581" s="10"/>
      <c r="HE581" s="10"/>
      <c r="HF581" s="10"/>
      <c r="HG581" s="10"/>
      <c r="HH581" s="10"/>
      <c r="HI581" s="10"/>
      <c r="HJ581" s="10"/>
      <c r="HK581" s="10"/>
      <c r="HL581" s="10"/>
      <c r="HM581" s="10"/>
      <c r="HN581" s="10"/>
      <c r="HO581" s="10"/>
      <c r="HP581" s="10"/>
      <c r="HQ581" s="10"/>
      <c r="HR581" s="10"/>
      <c r="HS581" s="10"/>
      <c r="HT581" s="10"/>
      <c r="HU581" s="10"/>
      <c r="HV581" s="10"/>
      <c r="HW581" s="10"/>
      <c r="HX581" s="10"/>
      <c r="HY581" s="10"/>
      <c r="HZ581" s="10"/>
      <c r="IA581" s="10"/>
      <c r="IB581" s="10"/>
      <c r="IC581" s="10"/>
      <c r="ID581" s="10"/>
      <c r="IE581" s="10"/>
      <c r="IF581" s="10"/>
      <c r="IG581" s="10"/>
      <c r="IH581" s="10"/>
      <c r="II581" s="10"/>
      <c r="IJ581" s="10"/>
      <c r="IK581" s="10"/>
      <c r="IL581" s="10"/>
      <c r="IM581" s="10"/>
      <c r="IN581" s="10"/>
      <c r="IO581" s="10"/>
      <c r="IP581" s="10"/>
      <c r="IQ581" s="10"/>
      <c r="IR581" s="10"/>
      <c r="IS581" s="10"/>
      <c r="IT581" s="10"/>
      <c r="IU581" s="10"/>
      <c r="IV581" s="10"/>
    </row>
    <row r="582" spans="7:256"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10"/>
      <c r="FO582" s="10"/>
      <c r="FP582" s="10"/>
      <c r="FQ582" s="10"/>
      <c r="FR582" s="10"/>
      <c r="FS582" s="10"/>
      <c r="FT582" s="10"/>
      <c r="FU582" s="10"/>
      <c r="FV582" s="10"/>
      <c r="FW582" s="10"/>
      <c r="FX582" s="10"/>
      <c r="FY582" s="10"/>
      <c r="FZ582" s="10"/>
      <c r="GA582" s="10"/>
      <c r="GB582" s="10"/>
      <c r="GC582" s="10"/>
      <c r="GD582" s="10"/>
      <c r="GE582" s="10"/>
      <c r="GF582" s="10"/>
      <c r="GG582" s="10"/>
      <c r="GH582" s="10"/>
      <c r="GI582" s="10"/>
      <c r="GJ582" s="10"/>
      <c r="GK582" s="10"/>
      <c r="GL582" s="10"/>
      <c r="GM582" s="10"/>
      <c r="GN582" s="10"/>
      <c r="GO582" s="10"/>
      <c r="GP582" s="10"/>
      <c r="GQ582" s="10"/>
      <c r="GR582" s="10"/>
      <c r="GS582" s="10"/>
      <c r="GT582" s="10"/>
      <c r="GU582" s="10"/>
      <c r="GV582" s="10"/>
      <c r="GW582" s="10"/>
      <c r="GX582" s="10"/>
      <c r="GY582" s="10"/>
      <c r="GZ582" s="10"/>
      <c r="HA582" s="10"/>
      <c r="HB582" s="10"/>
      <c r="HC582" s="10"/>
      <c r="HD582" s="10"/>
      <c r="HE582" s="10"/>
      <c r="HF582" s="10"/>
      <c r="HG582" s="10"/>
      <c r="HH582" s="10"/>
      <c r="HI582" s="10"/>
      <c r="HJ582" s="10"/>
      <c r="HK582" s="10"/>
      <c r="HL582" s="10"/>
      <c r="HM582" s="10"/>
      <c r="HN582" s="10"/>
      <c r="HO582" s="10"/>
      <c r="HP582" s="10"/>
      <c r="HQ582" s="10"/>
      <c r="HR582" s="10"/>
      <c r="HS582" s="10"/>
      <c r="HT582" s="10"/>
      <c r="HU582" s="10"/>
      <c r="HV582" s="10"/>
      <c r="HW582" s="10"/>
      <c r="HX582" s="10"/>
      <c r="HY582" s="10"/>
      <c r="HZ582" s="10"/>
      <c r="IA582" s="10"/>
      <c r="IB582" s="10"/>
      <c r="IC582" s="10"/>
      <c r="ID582" s="10"/>
      <c r="IE582" s="10"/>
      <c r="IF582" s="10"/>
      <c r="IG582" s="10"/>
      <c r="IH582" s="10"/>
      <c r="II582" s="10"/>
      <c r="IJ582" s="10"/>
      <c r="IK582" s="10"/>
      <c r="IL582" s="10"/>
      <c r="IM582" s="10"/>
      <c r="IN582" s="10"/>
      <c r="IO582" s="10"/>
      <c r="IP582" s="10"/>
      <c r="IQ582" s="10"/>
      <c r="IR582" s="10"/>
      <c r="IS582" s="10"/>
      <c r="IT582" s="10"/>
      <c r="IU582" s="10"/>
      <c r="IV582" s="10"/>
    </row>
    <row r="583" spans="7:256"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10"/>
      <c r="FR583" s="10"/>
      <c r="FS583" s="10"/>
      <c r="FT583" s="10"/>
      <c r="FU583" s="10"/>
      <c r="FV583" s="10"/>
      <c r="FW583" s="10"/>
      <c r="FX583" s="10"/>
      <c r="FY583" s="10"/>
      <c r="FZ583" s="10"/>
      <c r="GA583" s="10"/>
      <c r="GB583" s="10"/>
      <c r="GC583" s="10"/>
      <c r="GD583" s="10"/>
      <c r="GE583" s="10"/>
      <c r="GF583" s="10"/>
      <c r="GG583" s="10"/>
      <c r="GH583" s="10"/>
      <c r="GI583" s="10"/>
      <c r="GJ583" s="10"/>
      <c r="GK583" s="10"/>
      <c r="GL583" s="10"/>
      <c r="GM583" s="10"/>
      <c r="GN583" s="10"/>
      <c r="GO583" s="10"/>
      <c r="GP583" s="10"/>
      <c r="GQ583" s="10"/>
      <c r="GR583" s="10"/>
      <c r="GS583" s="10"/>
      <c r="GT583" s="10"/>
      <c r="GU583" s="10"/>
      <c r="GV583" s="10"/>
      <c r="GW583" s="10"/>
      <c r="GX583" s="10"/>
      <c r="GY583" s="10"/>
      <c r="GZ583" s="10"/>
      <c r="HA583" s="10"/>
      <c r="HB583" s="10"/>
      <c r="HC583" s="10"/>
      <c r="HD583" s="10"/>
      <c r="HE583" s="10"/>
      <c r="HF583" s="10"/>
      <c r="HG583" s="10"/>
      <c r="HH583" s="10"/>
      <c r="HI583" s="10"/>
      <c r="HJ583" s="10"/>
      <c r="HK583" s="10"/>
      <c r="HL583" s="10"/>
      <c r="HM583" s="10"/>
      <c r="HN583" s="10"/>
      <c r="HO583" s="10"/>
      <c r="HP583" s="10"/>
      <c r="HQ583" s="10"/>
      <c r="HR583" s="10"/>
      <c r="HS583" s="10"/>
      <c r="HT583" s="10"/>
      <c r="HU583" s="10"/>
      <c r="HV583" s="10"/>
      <c r="HW583" s="10"/>
      <c r="HX583" s="10"/>
      <c r="HY583" s="10"/>
      <c r="HZ583" s="10"/>
      <c r="IA583" s="10"/>
      <c r="IB583" s="10"/>
      <c r="IC583" s="10"/>
      <c r="ID583" s="10"/>
      <c r="IE583" s="10"/>
      <c r="IF583" s="10"/>
      <c r="IG583" s="10"/>
      <c r="IH583" s="10"/>
      <c r="II583" s="10"/>
      <c r="IJ583" s="10"/>
      <c r="IK583" s="10"/>
      <c r="IL583" s="10"/>
      <c r="IM583" s="10"/>
      <c r="IN583" s="10"/>
      <c r="IO583" s="10"/>
      <c r="IP583" s="10"/>
      <c r="IQ583" s="10"/>
      <c r="IR583" s="10"/>
      <c r="IS583" s="10"/>
      <c r="IT583" s="10"/>
      <c r="IU583" s="10"/>
      <c r="IV583" s="10"/>
    </row>
    <row r="584" spans="7:256"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10"/>
      <c r="FR584" s="10"/>
      <c r="FS584" s="10"/>
      <c r="FT584" s="10"/>
      <c r="FU584" s="10"/>
      <c r="FV584" s="10"/>
      <c r="FW584" s="10"/>
      <c r="FX584" s="10"/>
      <c r="FY584" s="10"/>
      <c r="FZ584" s="10"/>
      <c r="GA584" s="10"/>
      <c r="GB584" s="10"/>
      <c r="GC584" s="10"/>
      <c r="GD584" s="10"/>
      <c r="GE584" s="10"/>
      <c r="GF584" s="10"/>
      <c r="GG584" s="10"/>
      <c r="GH584" s="10"/>
      <c r="GI584" s="10"/>
      <c r="GJ584" s="10"/>
      <c r="GK584" s="10"/>
      <c r="GL584" s="10"/>
      <c r="GM584" s="10"/>
      <c r="GN584" s="10"/>
      <c r="GO584" s="10"/>
      <c r="GP584" s="10"/>
      <c r="GQ584" s="10"/>
      <c r="GR584" s="10"/>
      <c r="GS584" s="10"/>
      <c r="GT584" s="10"/>
      <c r="GU584" s="10"/>
      <c r="GV584" s="10"/>
      <c r="GW584" s="10"/>
      <c r="GX584" s="10"/>
      <c r="GY584" s="10"/>
      <c r="GZ584" s="10"/>
      <c r="HA584" s="10"/>
      <c r="HB584" s="10"/>
      <c r="HC584" s="10"/>
      <c r="HD584" s="10"/>
      <c r="HE584" s="10"/>
      <c r="HF584" s="10"/>
      <c r="HG584" s="10"/>
      <c r="HH584" s="10"/>
      <c r="HI584" s="10"/>
      <c r="HJ584" s="10"/>
      <c r="HK584" s="10"/>
      <c r="HL584" s="10"/>
      <c r="HM584" s="10"/>
      <c r="HN584" s="10"/>
      <c r="HO584" s="10"/>
      <c r="HP584" s="10"/>
      <c r="HQ584" s="10"/>
      <c r="HR584" s="10"/>
      <c r="HS584" s="10"/>
      <c r="HT584" s="10"/>
      <c r="HU584" s="10"/>
      <c r="HV584" s="10"/>
      <c r="HW584" s="10"/>
      <c r="HX584" s="10"/>
      <c r="HY584" s="10"/>
      <c r="HZ584" s="10"/>
      <c r="IA584" s="10"/>
      <c r="IB584" s="10"/>
      <c r="IC584" s="10"/>
      <c r="ID584" s="10"/>
      <c r="IE584" s="10"/>
      <c r="IF584" s="10"/>
      <c r="IG584" s="10"/>
      <c r="IH584" s="10"/>
      <c r="II584" s="10"/>
      <c r="IJ584" s="10"/>
      <c r="IK584" s="10"/>
      <c r="IL584" s="10"/>
      <c r="IM584" s="10"/>
      <c r="IN584" s="10"/>
      <c r="IO584" s="10"/>
      <c r="IP584" s="10"/>
      <c r="IQ584" s="10"/>
      <c r="IR584" s="10"/>
      <c r="IS584" s="10"/>
      <c r="IT584" s="10"/>
      <c r="IU584" s="10"/>
      <c r="IV584" s="10"/>
    </row>
    <row r="585" spans="7:256"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0"/>
      <c r="FZ585" s="10"/>
      <c r="GA585" s="10"/>
      <c r="GB585" s="10"/>
      <c r="GC585" s="10"/>
      <c r="GD585" s="10"/>
      <c r="GE585" s="10"/>
      <c r="GF585" s="10"/>
      <c r="GG585" s="10"/>
      <c r="GH585" s="10"/>
      <c r="GI585" s="10"/>
      <c r="GJ585" s="10"/>
      <c r="GK585" s="10"/>
      <c r="GL585" s="10"/>
      <c r="GM585" s="10"/>
      <c r="GN585" s="10"/>
      <c r="GO585" s="10"/>
      <c r="GP585" s="10"/>
      <c r="GQ585" s="10"/>
      <c r="GR585" s="10"/>
      <c r="GS585" s="10"/>
      <c r="GT585" s="10"/>
      <c r="GU585" s="10"/>
      <c r="GV585" s="10"/>
      <c r="GW585" s="10"/>
      <c r="GX585" s="10"/>
      <c r="GY585" s="10"/>
      <c r="GZ585" s="10"/>
      <c r="HA585" s="10"/>
      <c r="HB585" s="10"/>
      <c r="HC585" s="10"/>
      <c r="HD585" s="10"/>
      <c r="HE585" s="10"/>
      <c r="HF585" s="10"/>
      <c r="HG585" s="10"/>
      <c r="HH585" s="10"/>
      <c r="HI585" s="10"/>
      <c r="HJ585" s="10"/>
      <c r="HK585" s="10"/>
      <c r="HL585" s="10"/>
      <c r="HM585" s="10"/>
      <c r="HN585" s="10"/>
      <c r="HO585" s="10"/>
      <c r="HP585" s="10"/>
      <c r="HQ585" s="10"/>
      <c r="HR585" s="10"/>
      <c r="HS585" s="10"/>
      <c r="HT585" s="10"/>
      <c r="HU585" s="10"/>
      <c r="HV585" s="10"/>
      <c r="HW585" s="10"/>
      <c r="HX585" s="10"/>
      <c r="HY585" s="10"/>
      <c r="HZ585" s="10"/>
      <c r="IA585" s="10"/>
      <c r="IB585" s="10"/>
      <c r="IC585" s="10"/>
      <c r="ID585" s="10"/>
      <c r="IE585" s="10"/>
      <c r="IF585" s="10"/>
      <c r="IG585" s="10"/>
      <c r="IH585" s="10"/>
      <c r="II585" s="10"/>
      <c r="IJ585" s="10"/>
      <c r="IK585" s="10"/>
      <c r="IL585" s="10"/>
      <c r="IM585" s="10"/>
      <c r="IN585" s="10"/>
      <c r="IO585" s="10"/>
      <c r="IP585" s="10"/>
      <c r="IQ585" s="10"/>
      <c r="IR585" s="10"/>
      <c r="IS585" s="10"/>
      <c r="IT585" s="10"/>
      <c r="IU585" s="10"/>
      <c r="IV585" s="10"/>
    </row>
    <row r="586" spans="7:256"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  <c r="HP586" s="10"/>
      <c r="HQ586" s="10"/>
      <c r="HR586" s="10"/>
      <c r="HS586" s="10"/>
      <c r="HT586" s="10"/>
      <c r="HU586" s="10"/>
      <c r="HV586" s="10"/>
      <c r="HW586" s="10"/>
      <c r="HX586" s="10"/>
      <c r="HY586" s="10"/>
      <c r="HZ586" s="10"/>
      <c r="IA586" s="10"/>
      <c r="IB586" s="10"/>
      <c r="IC586" s="10"/>
      <c r="ID586" s="10"/>
      <c r="IE586" s="10"/>
      <c r="IF586" s="10"/>
      <c r="IG586" s="10"/>
      <c r="IH586" s="10"/>
      <c r="II586" s="10"/>
      <c r="IJ586" s="10"/>
      <c r="IK586" s="10"/>
      <c r="IL586" s="10"/>
      <c r="IM586" s="10"/>
      <c r="IN586" s="10"/>
      <c r="IO586" s="10"/>
      <c r="IP586" s="10"/>
      <c r="IQ586" s="10"/>
      <c r="IR586" s="10"/>
      <c r="IS586" s="10"/>
      <c r="IT586" s="10"/>
      <c r="IU586" s="10"/>
      <c r="IV586" s="10"/>
    </row>
    <row r="587" spans="7:256"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10"/>
      <c r="FR587" s="10"/>
      <c r="FS587" s="10"/>
      <c r="FT587" s="10"/>
      <c r="FU587" s="10"/>
      <c r="FV587" s="10"/>
      <c r="FW587" s="10"/>
      <c r="FX587" s="10"/>
      <c r="FY587" s="10"/>
      <c r="FZ587" s="10"/>
      <c r="GA587" s="10"/>
      <c r="GB587" s="10"/>
      <c r="GC587" s="10"/>
      <c r="GD587" s="10"/>
      <c r="GE587" s="10"/>
      <c r="GF587" s="10"/>
      <c r="GG587" s="10"/>
      <c r="GH587" s="10"/>
      <c r="GI587" s="10"/>
      <c r="GJ587" s="10"/>
      <c r="GK587" s="10"/>
      <c r="GL587" s="10"/>
      <c r="GM587" s="10"/>
      <c r="GN587" s="10"/>
      <c r="GO587" s="10"/>
      <c r="GP587" s="10"/>
      <c r="GQ587" s="10"/>
      <c r="GR587" s="10"/>
      <c r="GS587" s="10"/>
      <c r="GT587" s="10"/>
      <c r="GU587" s="10"/>
      <c r="GV587" s="10"/>
      <c r="GW587" s="10"/>
      <c r="GX587" s="10"/>
      <c r="GY587" s="10"/>
      <c r="GZ587" s="10"/>
      <c r="HA587" s="10"/>
      <c r="HB587" s="10"/>
      <c r="HC587" s="10"/>
      <c r="HD587" s="10"/>
      <c r="HE587" s="10"/>
      <c r="HF587" s="10"/>
      <c r="HG587" s="10"/>
      <c r="HH587" s="10"/>
      <c r="HI587" s="10"/>
      <c r="HJ587" s="10"/>
      <c r="HK587" s="10"/>
      <c r="HL587" s="10"/>
      <c r="HM587" s="10"/>
      <c r="HN587" s="10"/>
      <c r="HO587" s="10"/>
      <c r="HP587" s="10"/>
      <c r="HQ587" s="10"/>
      <c r="HR587" s="10"/>
      <c r="HS587" s="10"/>
      <c r="HT587" s="10"/>
      <c r="HU587" s="10"/>
      <c r="HV587" s="10"/>
      <c r="HW587" s="10"/>
      <c r="HX587" s="10"/>
      <c r="HY587" s="10"/>
      <c r="HZ587" s="10"/>
      <c r="IA587" s="10"/>
      <c r="IB587" s="10"/>
      <c r="IC587" s="10"/>
      <c r="ID587" s="10"/>
      <c r="IE587" s="10"/>
      <c r="IF587" s="10"/>
      <c r="IG587" s="10"/>
      <c r="IH587" s="10"/>
      <c r="II587" s="10"/>
      <c r="IJ587" s="10"/>
      <c r="IK587" s="10"/>
      <c r="IL587" s="10"/>
      <c r="IM587" s="10"/>
      <c r="IN587" s="10"/>
      <c r="IO587" s="10"/>
      <c r="IP587" s="10"/>
      <c r="IQ587" s="10"/>
      <c r="IR587" s="10"/>
      <c r="IS587" s="10"/>
      <c r="IT587" s="10"/>
      <c r="IU587" s="10"/>
      <c r="IV587" s="10"/>
    </row>
    <row r="588" spans="7:256"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10"/>
      <c r="FO588" s="10"/>
      <c r="FP588" s="10"/>
      <c r="FQ588" s="10"/>
      <c r="FR588" s="10"/>
      <c r="FS588" s="10"/>
      <c r="FT588" s="10"/>
      <c r="FU588" s="10"/>
      <c r="FV588" s="10"/>
      <c r="FW588" s="10"/>
      <c r="FX588" s="10"/>
      <c r="FY588" s="10"/>
      <c r="FZ588" s="10"/>
      <c r="GA588" s="10"/>
      <c r="GB588" s="10"/>
      <c r="GC588" s="10"/>
      <c r="GD588" s="10"/>
      <c r="GE588" s="10"/>
      <c r="GF588" s="10"/>
      <c r="GG588" s="10"/>
      <c r="GH588" s="10"/>
      <c r="GI588" s="10"/>
      <c r="GJ588" s="10"/>
      <c r="GK588" s="10"/>
      <c r="GL588" s="10"/>
      <c r="GM588" s="10"/>
      <c r="GN588" s="10"/>
      <c r="GO588" s="10"/>
      <c r="GP588" s="10"/>
      <c r="GQ588" s="10"/>
      <c r="GR588" s="10"/>
      <c r="GS588" s="10"/>
      <c r="GT588" s="10"/>
      <c r="GU588" s="10"/>
      <c r="GV588" s="10"/>
      <c r="GW588" s="10"/>
      <c r="GX588" s="10"/>
      <c r="GY588" s="10"/>
      <c r="GZ588" s="10"/>
      <c r="HA588" s="10"/>
      <c r="HB588" s="10"/>
      <c r="HC588" s="10"/>
      <c r="HD588" s="10"/>
      <c r="HE588" s="10"/>
      <c r="HF588" s="10"/>
      <c r="HG588" s="10"/>
      <c r="HH588" s="10"/>
      <c r="HI588" s="10"/>
      <c r="HJ588" s="10"/>
      <c r="HK588" s="10"/>
      <c r="HL588" s="10"/>
      <c r="HM588" s="10"/>
      <c r="HN588" s="10"/>
      <c r="HO588" s="10"/>
      <c r="HP588" s="10"/>
      <c r="HQ588" s="10"/>
      <c r="HR588" s="10"/>
      <c r="HS588" s="10"/>
      <c r="HT588" s="10"/>
      <c r="HU588" s="10"/>
      <c r="HV588" s="10"/>
      <c r="HW588" s="10"/>
      <c r="HX588" s="10"/>
      <c r="HY588" s="10"/>
      <c r="HZ588" s="10"/>
      <c r="IA588" s="10"/>
      <c r="IB588" s="10"/>
      <c r="IC588" s="10"/>
      <c r="ID588" s="10"/>
      <c r="IE588" s="10"/>
      <c r="IF588" s="10"/>
      <c r="IG588" s="10"/>
      <c r="IH588" s="10"/>
      <c r="II588" s="10"/>
      <c r="IJ588" s="10"/>
      <c r="IK588" s="10"/>
      <c r="IL588" s="10"/>
      <c r="IM588" s="10"/>
      <c r="IN588" s="10"/>
      <c r="IO588" s="10"/>
      <c r="IP588" s="10"/>
      <c r="IQ588" s="10"/>
      <c r="IR588" s="10"/>
      <c r="IS588" s="10"/>
      <c r="IT588" s="10"/>
      <c r="IU588" s="10"/>
      <c r="IV588" s="10"/>
    </row>
    <row r="589" spans="7:256"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  <c r="FR589" s="10"/>
      <c r="FS589" s="10"/>
      <c r="FT589" s="10"/>
      <c r="FU589" s="10"/>
      <c r="FV589" s="10"/>
      <c r="FW589" s="10"/>
      <c r="FX589" s="10"/>
      <c r="FY589" s="10"/>
      <c r="FZ589" s="10"/>
      <c r="GA589" s="10"/>
      <c r="GB589" s="10"/>
      <c r="GC589" s="10"/>
      <c r="GD589" s="10"/>
      <c r="GE589" s="10"/>
      <c r="GF589" s="10"/>
      <c r="GG589" s="10"/>
      <c r="GH589" s="10"/>
      <c r="GI589" s="10"/>
      <c r="GJ589" s="10"/>
      <c r="GK589" s="10"/>
      <c r="GL589" s="10"/>
      <c r="GM589" s="10"/>
      <c r="GN589" s="10"/>
      <c r="GO589" s="10"/>
      <c r="GP589" s="10"/>
      <c r="GQ589" s="10"/>
      <c r="GR589" s="10"/>
      <c r="GS589" s="10"/>
      <c r="GT589" s="10"/>
      <c r="GU589" s="10"/>
      <c r="GV589" s="10"/>
      <c r="GW589" s="10"/>
      <c r="GX589" s="10"/>
      <c r="GY589" s="10"/>
      <c r="GZ589" s="10"/>
      <c r="HA589" s="10"/>
      <c r="HB589" s="10"/>
      <c r="HC589" s="10"/>
      <c r="HD589" s="10"/>
      <c r="HE589" s="10"/>
      <c r="HF589" s="10"/>
      <c r="HG589" s="10"/>
      <c r="HH589" s="10"/>
      <c r="HI589" s="10"/>
      <c r="HJ589" s="10"/>
      <c r="HK589" s="10"/>
      <c r="HL589" s="10"/>
      <c r="HM589" s="10"/>
      <c r="HN589" s="10"/>
      <c r="HO589" s="10"/>
      <c r="HP589" s="10"/>
      <c r="HQ589" s="10"/>
      <c r="HR589" s="10"/>
      <c r="HS589" s="10"/>
      <c r="HT589" s="10"/>
      <c r="HU589" s="10"/>
      <c r="HV589" s="10"/>
      <c r="HW589" s="10"/>
      <c r="HX589" s="10"/>
      <c r="HY589" s="10"/>
      <c r="HZ589" s="10"/>
      <c r="IA589" s="10"/>
      <c r="IB589" s="10"/>
      <c r="IC589" s="10"/>
      <c r="ID589" s="10"/>
      <c r="IE589" s="10"/>
      <c r="IF589" s="10"/>
      <c r="IG589" s="10"/>
      <c r="IH589" s="10"/>
      <c r="II589" s="10"/>
      <c r="IJ589" s="10"/>
      <c r="IK589" s="10"/>
      <c r="IL589" s="10"/>
      <c r="IM589" s="10"/>
      <c r="IN589" s="10"/>
      <c r="IO589" s="10"/>
      <c r="IP589" s="10"/>
      <c r="IQ589" s="10"/>
      <c r="IR589" s="10"/>
      <c r="IS589" s="10"/>
      <c r="IT589" s="10"/>
      <c r="IU589" s="10"/>
      <c r="IV589" s="10"/>
    </row>
    <row r="590" spans="7:256"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/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/>
      <c r="GH590" s="10"/>
      <c r="GI590" s="10"/>
      <c r="GJ590" s="10"/>
      <c r="GK590" s="10"/>
      <c r="GL590" s="10"/>
      <c r="GM590" s="10"/>
      <c r="GN590" s="10"/>
      <c r="GO590" s="10"/>
      <c r="GP590" s="10"/>
      <c r="GQ590" s="10"/>
      <c r="GR590" s="10"/>
      <c r="GS590" s="10"/>
      <c r="GT590" s="10"/>
      <c r="GU590" s="10"/>
      <c r="GV590" s="10"/>
      <c r="GW590" s="10"/>
      <c r="GX590" s="10"/>
      <c r="GY590" s="10"/>
      <c r="GZ590" s="10"/>
      <c r="HA590" s="10"/>
      <c r="HB590" s="10"/>
      <c r="HC590" s="10"/>
      <c r="HD590" s="10"/>
      <c r="HE590" s="10"/>
      <c r="HF590" s="10"/>
      <c r="HG590" s="10"/>
      <c r="HH590" s="10"/>
      <c r="HI590" s="10"/>
      <c r="HJ590" s="10"/>
      <c r="HK590" s="10"/>
      <c r="HL590" s="10"/>
      <c r="HM590" s="10"/>
      <c r="HN590" s="10"/>
      <c r="HO590" s="10"/>
      <c r="HP590" s="10"/>
      <c r="HQ590" s="10"/>
      <c r="HR590" s="10"/>
      <c r="HS590" s="10"/>
      <c r="HT590" s="10"/>
      <c r="HU590" s="10"/>
      <c r="HV590" s="10"/>
      <c r="HW590" s="10"/>
      <c r="HX590" s="10"/>
      <c r="HY590" s="10"/>
      <c r="HZ590" s="10"/>
      <c r="IA590" s="10"/>
      <c r="IB590" s="10"/>
      <c r="IC590" s="10"/>
      <c r="ID590" s="10"/>
      <c r="IE590" s="10"/>
      <c r="IF590" s="10"/>
      <c r="IG590" s="10"/>
      <c r="IH590" s="10"/>
      <c r="II590" s="10"/>
      <c r="IJ590" s="10"/>
      <c r="IK590" s="10"/>
      <c r="IL590" s="10"/>
      <c r="IM590" s="10"/>
      <c r="IN590" s="10"/>
      <c r="IO590" s="10"/>
      <c r="IP590" s="10"/>
      <c r="IQ590" s="10"/>
      <c r="IR590" s="10"/>
      <c r="IS590" s="10"/>
      <c r="IT590" s="10"/>
      <c r="IU590" s="10"/>
      <c r="IV590" s="10"/>
    </row>
    <row r="591" spans="7:256"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  <c r="FR591" s="10"/>
      <c r="FS591" s="10"/>
      <c r="FT591" s="10"/>
      <c r="FU591" s="10"/>
      <c r="FV591" s="10"/>
      <c r="FW591" s="10"/>
      <c r="FX591" s="10"/>
      <c r="FY591" s="10"/>
      <c r="FZ591" s="10"/>
      <c r="GA591" s="10"/>
      <c r="GB591" s="10"/>
      <c r="GC591" s="10"/>
      <c r="GD591" s="10"/>
      <c r="GE591" s="10"/>
      <c r="GF591" s="10"/>
      <c r="GG591" s="10"/>
      <c r="GH591" s="10"/>
      <c r="GI591" s="10"/>
      <c r="GJ591" s="10"/>
      <c r="GK591" s="10"/>
      <c r="GL591" s="10"/>
      <c r="GM591" s="10"/>
      <c r="GN591" s="10"/>
      <c r="GO591" s="10"/>
      <c r="GP591" s="10"/>
      <c r="GQ591" s="10"/>
      <c r="GR591" s="10"/>
      <c r="GS591" s="10"/>
      <c r="GT591" s="10"/>
      <c r="GU591" s="10"/>
      <c r="GV591" s="10"/>
      <c r="GW591" s="10"/>
      <c r="GX591" s="10"/>
      <c r="GY591" s="10"/>
      <c r="GZ591" s="10"/>
      <c r="HA591" s="10"/>
      <c r="HB591" s="10"/>
      <c r="HC591" s="10"/>
      <c r="HD591" s="10"/>
      <c r="HE591" s="10"/>
      <c r="HF591" s="10"/>
      <c r="HG591" s="10"/>
      <c r="HH591" s="10"/>
      <c r="HI591" s="10"/>
      <c r="HJ591" s="10"/>
      <c r="HK591" s="10"/>
      <c r="HL591" s="10"/>
      <c r="HM591" s="10"/>
      <c r="HN591" s="10"/>
      <c r="HO591" s="10"/>
      <c r="HP591" s="10"/>
      <c r="HQ591" s="10"/>
      <c r="HR591" s="10"/>
      <c r="HS591" s="10"/>
      <c r="HT591" s="10"/>
      <c r="HU591" s="10"/>
      <c r="HV591" s="10"/>
      <c r="HW591" s="10"/>
      <c r="HX591" s="10"/>
      <c r="HY591" s="10"/>
      <c r="HZ591" s="10"/>
      <c r="IA591" s="10"/>
      <c r="IB591" s="10"/>
      <c r="IC591" s="10"/>
      <c r="ID591" s="10"/>
      <c r="IE591" s="10"/>
      <c r="IF591" s="10"/>
      <c r="IG591" s="10"/>
      <c r="IH591" s="10"/>
      <c r="II591" s="10"/>
      <c r="IJ591" s="10"/>
      <c r="IK591" s="10"/>
      <c r="IL591" s="10"/>
      <c r="IM591" s="10"/>
      <c r="IN591" s="10"/>
      <c r="IO591" s="10"/>
      <c r="IP591" s="10"/>
      <c r="IQ591" s="10"/>
      <c r="IR591" s="10"/>
      <c r="IS591" s="10"/>
      <c r="IT591" s="10"/>
      <c r="IU591" s="10"/>
      <c r="IV591" s="10"/>
    </row>
    <row r="592" spans="7:256"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  <c r="FR592" s="10"/>
      <c r="FS592" s="10"/>
      <c r="FT592" s="10"/>
      <c r="FU592" s="10"/>
      <c r="FV592" s="10"/>
      <c r="FW592" s="10"/>
      <c r="FX592" s="10"/>
      <c r="FY592" s="10"/>
      <c r="FZ592" s="10"/>
      <c r="GA592" s="10"/>
      <c r="GB592" s="10"/>
      <c r="GC592" s="10"/>
      <c r="GD592" s="10"/>
      <c r="GE592" s="10"/>
      <c r="GF592" s="10"/>
      <c r="GG592" s="10"/>
      <c r="GH592" s="10"/>
      <c r="GI592" s="10"/>
      <c r="GJ592" s="10"/>
      <c r="GK592" s="10"/>
      <c r="GL592" s="10"/>
      <c r="GM592" s="10"/>
      <c r="GN592" s="10"/>
      <c r="GO592" s="10"/>
      <c r="GP592" s="10"/>
      <c r="GQ592" s="10"/>
      <c r="GR592" s="10"/>
      <c r="GS592" s="10"/>
      <c r="GT592" s="10"/>
      <c r="GU592" s="10"/>
      <c r="GV592" s="10"/>
      <c r="GW592" s="10"/>
      <c r="GX592" s="10"/>
      <c r="GY592" s="10"/>
      <c r="GZ592" s="10"/>
      <c r="HA592" s="10"/>
      <c r="HB592" s="10"/>
      <c r="HC592" s="10"/>
      <c r="HD592" s="10"/>
      <c r="HE592" s="10"/>
      <c r="HF592" s="10"/>
      <c r="HG592" s="10"/>
      <c r="HH592" s="10"/>
      <c r="HI592" s="10"/>
      <c r="HJ592" s="10"/>
      <c r="HK592" s="10"/>
      <c r="HL592" s="10"/>
      <c r="HM592" s="10"/>
      <c r="HN592" s="10"/>
      <c r="HO592" s="10"/>
      <c r="HP592" s="10"/>
      <c r="HQ592" s="10"/>
      <c r="HR592" s="10"/>
      <c r="HS592" s="10"/>
      <c r="HT592" s="10"/>
      <c r="HU592" s="10"/>
      <c r="HV592" s="10"/>
      <c r="HW592" s="10"/>
      <c r="HX592" s="10"/>
      <c r="HY592" s="10"/>
      <c r="HZ592" s="10"/>
      <c r="IA592" s="10"/>
      <c r="IB592" s="10"/>
      <c r="IC592" s="10"/>
      <c r="ID592" s="10"/>
      <c r="IE592" s="10"/>
      <c r="IF592" s="10"/>
      <c r="IG592" s="10"/>
      <c r="IH592" s="10"/>
      <c r="II592" s="10"/>
      <c r="IJ592" s="10"/>
      <c r="IK592" s="10"/>
      <c r="IL592" s="10"/>
      <c r="IM592" s="10"/>
      <c r="IN592" s="10"/>
      <c r="IO592" s="10"/>
      <c r="IP592" s="10"/>
      <c r="IQ592" s="10"/>
      <c r="IR592" s="10"/>
      <c r="IS592" s="10"/>
      <c r="IT592" s="10"/>
      <c r="IU592" s="10"/>
      <c r="IV592" s="10"/>
    </row>
    <row r="593" spans="7:256"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  <c r="FR593" s="10"/>
      <c r="FS593" s="10"/>
      <c r="FT593" s="10"/>
      <c r="FU593" s="10"/>
      <c r="FV593" s="10"/>
      <c r="FW593" s="10"/>
      <c r="FX593" s="10"/>
      <c r="FY593" s="10"/>
      <c r="FZ593" s="10"/>
      <c r="GA593" s="10"/>
      <c r="GB593" s="10"/>
      <c r="GC593" s="10"/>
      <c r="GD593" s="10"/>
      <c r="GE593" s="10"/>
      <c r="GF593" s="10"/>
      <c r="GG593" s="10"/>
      <c r="GH593" s="10"/>
      <c r="GI593" s="10"/>
      <c r="GJ593" s="10"/>
      <c r="GK593" s="10"/>
      <c r="GL593" s="10"/>
      <c r="GM593" s="10"/>
      <c r="GN593" s="10"/>
      <c r="GO593" s="10"/>
      <c r="GP593" s="10"/>
      <c r="GQ593" s="10"/>
      <c r="GR593" s="10"/>
      <c r="GS593" s="10"/>
      <c r="GT593" s="10"/>
      <c r="GU593" s="10"/>
      <c r="GV593" s="10"/>
      <c r="GW593" s="10"/>
      <c r="GX593" s="10"/>
      <c r="GY593" s="10"/>
      <c r="GZ593" s="10"/>
      <c r="HA593" s="10"/>
      <c r="HB593" s="10"/>
      <c r="HC593" s="10"/>
      <c r="HD593" s="10"/>
      <c r="HE593" s="10"/>
      <c r="HF593" s="10"/>
      <c r="HG593" s="10"/>
      <c r="HH593" s="10"/>
      <c r="HI593" s="10"/>
      <c r="HJ593" s="10"/>
      <c r="HK593" s="10"/>
      <c r="HL593" s="10"/>
      <c r="HM593" s="10"/>
      <c r="HN593" s="10"/>
      <c r="HO593" s="10"/>
      <c r="HP593" s="10"/>
      <c r="HQ593" s="10"/>
      <c r="HR593" s="10"/>
      <c r="HS593" s="10"/>
      <c r="HT593" s="10"/>
      <c r="HU593" s="10"/>
      <c r="HV593" s="10"/>
      <c r="HW593" s="10"/>
      <c r="HX593" s="10"/>
      <c r="HY593" s="10"/>
      <c r="HZ593" s="10"/>
      <c r="IA593" s="10"/>
      <c r="IB593" s="10"/>
      <c r="IC593" s="10"/>
      <c r="ID593" s="10"/>
      <c r="IE593" s="10"/>
      <c r="IF593" s="10"/>
      <c r="IG593" s="10"/>
      <c r="IH593" s="10"/>
      <c r="II593" s="10"/>
      <c r="IJ593" s="10"/>
      <c r="IK593" s="10"/>
      <c r="IL593" s="10"/>
      <c r="IM593" s="10"/>
      <c r="IN593" s="10"/>
      <c r="IO593" s="10"/>
      <c r="IP593" s="10"/>
      <c r="IQ593" s="10"/>
      <c r="IR593" s="10"/>
      <c r="IS593" s="10"/>
      <c r="IT593" s="10"/>
      <c r="IU593" s="10"/>
      <c r="IV593" s="10"/>
    </row>
    <row r="594" spans="7:256"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10"/>
      <c r="FR594" s="10"/>
      <c r="FS594" s="10"/>
      <c r="FT594" s="10"/>
      <c r="FU594" s="10"/>
      <c r="FV594" s="10"/>
      <c r="FW594" s="10"/>
      <c r="FX594" s="10"/>
      <c r="FY594" s="10"/>
      <c r="FZ594" s="10"/>
      <c r="GA594" s="10"/>
      <c r="GB594" s="10"/>
      <c r="GC594" s="10"/>
      <c r="GD594" s="10"/>
      <c r="GE594" s="10"/>
      <c r="GF594" s="10"/>
      <c r="GG594" s="10"/>
      <c r="GH594" s="10"/>
      <c r="GI594" s="10"/>
      <c r="GJ594" s="10"/>
      <c r="GK594" s="10"/>
      <c r="GL594" s="10"/>
      <c r="GM594" s="10"/>
      <c r="GN594" s="10"/>
      <c r="GO594" s="10"/>
      <c r="GP594" s="10"/>
      <c r="GQ594" s="10"/>
      <c r="GR594" s="10"/>
      <c r="GS594" s="10"/>
      <c r="GT594" s="10"/>
      <c r="GU594" s="10"/>
      <c r="GV594" s="10"/>
      <c r="GW594" s="10"/>
      <c r="GX594" s="10"/>
      <c r="GY594" s="10"/>
      <c r="GZ594" s="10"/>
      <c r="HA594" s="10"/>
      <c r="HB594" s="10"/>
      <c r="HC594" s="10"/>
      <c r="HD594" s="10"/>
      <c r="HE594" s="10"/>
      <c r="HF594" s="10"/>
      <c r="HG594" s="10"/>
      <c r="HH594" s="10"/>
      <c r="HI594" s="10"/>
      <c r="HJ594" s="10"/>
      <c r="HK594" s="10"/>
      <c r="HL594" s="10"/>
      <c r="HM594" s="10"/>
      <c r="HN594" s="10"/>
      <c r="HO594" s="10"/>
      <c r="HP594" s="10"/>
      <c r="HQ594" s="10"/>
      <c r="HR594" s="10"/>
      <c r="HS594" s="10"/>
      <c r="HT594" s="10"/>
      <c r="HU594" s="10"/>
      <c r="HV594" s="10"/>
      <c r="HW594" s="10"/>
      <c r="HX594" s="10"/>
      <c r="HY594" s="10"/>
      <c r="HZ594" s="10"/>
      <c r="IA594" s="10"/>
      <c r="IB594" s="10"/>
      <c r="IC594" s="10"/>
      <c r="ID594" s="10"/>
      <c r="IE594" s="10"/>
      <c r="IF594" s="10"/>
      <c r="IG594" s="10"/>
      <c r="IH594" s="10"/>
      <c r="II594" s="10"/>
      <c r="IJ594" s="10"/>
      <c r="IK594" s="10"/>
      <c r="IL594" s="10"/>
      <c r="IM594" s="10"/>
      <c r="IN594" s="10"/>
      <c r="IO594" s="10"/>
      <c r="IP594" s="10"/>
      <c r="IQ594" s="10"/>
      <c r="IR594" s="10"/>
      <c r="IS594" s="10"/>
      <c r="IT594" s="10"/>
      <c r="IU594" s="10"/>
      <c r="IV594" s="10"/>
    </row>
    <row r="595" spans="7:256"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10"/>
      <c r="FR595" s="10"/>
      <c r="FS595" s="10"/>
      <c r="FT595" s="10"/>
      <c r="FU595" s="10"/>
      <c r="FV595" s="10"/>
      <c r="FW595" s="10"/>
      <c r="FX595" s="10"/>
      <c r="FY595" s="10"/>
      <c r="FZ595" s="10"/>
      <c r="GA595" s="10"/>
      <c r="GB595" s="10"/>
      <c r="GC595" s="10"/>
      <c r="GD595" s="10"/>
      <c r="GE595" s="10"/>
      <c r="GF595" s="10"/>
      <c r="GG595" s="10"/>
      <c r="GH595" s="10"/>
      <c r="GI595" s="10"/>
      <c r="GJ595" s="10"/>
      <c r="GK595" s="10"/>
      <c r="GL595" s="10"/>
      <c r="GM595" s="10"/>
      <c r="GN595" s="10"/>
      <c r="GO595" s="10"/>
      <c r="GP595" s="10"/>
      <c r="GQ595" s="10"/>
      <c r="GR595" s="10"/>
      <c r="GS595" s="10"/>
      <c r="GT595" s="10"/>
      <c r="GU595" s="10"/>
      <c r="GV595" s="10"/>
      <c r="GW595" s="10"/>
      <c r="GX595" s="10"/>
      <c r="GY595" s="10"/>
      <c r="GZ595" s="10"/>
      <c r="HA595" s="10"/>
      <c r="HB595" s="10"/>
      <c r="HC595" s="10"/>
      <c r="HD595" s="10"/>
      <c r="HE595" s="10"/>
      <c r="HF595" s="10"/>
      <c r="HG595" s="10"/>
      <c r="HH595" s="10"/>
      <c r="HI595" s="10"/>
      <c r="HJ595" s="10"/>
      <c r="HK595" s="10"/>
      <c r="HL595" s="10"/>
      <c r="HM595" s="10"/>
      <c r="HN595" s="10"/>
      <c r="HO595" s="10"/>
      <c r="HP595" s="10"/>
      <c r="HQ595" s="10"/>
      <c r="HR595" s="10"/>
      <c r="HS595" s="10"/>
      <c r="HT595" s="10"/>
      <c r="HU595" s="10"/>
      <c r="HV595" s="10"/>
      <c r="HW595" s="10"/>
      <c r="HX595" s="10"/>
      <c r="HY595" s="10"/>
      <c r="HZ595" s="10"/>
      <c r="IA595" s="10"/>
      <c r="IB595" s="10"/>
      <c r="IC595" s="10"/>
      <c r="ID595" s="10"/>
      <c r="IE595" s="10"/>
      <c r="IF595" s="10"/>
      <c r="IG595" s="10"/>
      <c r="IH595" s="10"/>
      <c r="II595" s="10"/>
      <c r="IJ595" s="10"/>
      <c r="IK595" s="10"/>
      <c r="IL595" s="10"/>
      <c r="IM595" s="10"/>
      <c r="IN595" s="10"/>
      <c r="IO595" s="10"/>
      <c r="IP595" s="10"/>
      <c r="IQ595" s="10"/>
      <c r="IR595" s="10"/>
      <c r="IS595" s="10"/>
      <c r="IT595" s="10"/>
      <c r="IU595" s="10"/>
      <c r="IV595" s="10"/>
    </row>
    <row r="596" spans="7:256"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  <c r="FR596" s="10"/>
      <c r="FS596" s="10"/>
      <c r="FT596" s="10"/>
      <c r="FU596" s="10"/>
      <c r="FV596" s="10"/>
      <c r="FW596" s="10"/>
      <c r="FX596" s="10"/>
      <c r="FY596" s="10"/>
      <c r="FZ596" s="10"/>
      <c r="GA596" s="10"/>
      <c r="GB596" s="10"/>
      <c r="GC596" s="10"/>
      <c r="GD596" s="10"/>
      <c r="GE596" s="10"/>
      <c r="GF596" s="10"/>
      <c r="GG596" s="10"/>
      <c r="GH596" s="10"/>
      <c r="GI596" s="10"/>
      <c r="GJ596" s="10"/>
      <c r="GK596" s="10"/>
      <c r="GL596" s="10"/>
      <c r="GM596" s="10"/>
      <c r="GN596" s="10"/>
      <c r="GO596" s="10"/>
      <c r="GP596" s="10"/>
      <c r="GQ596" s="10"/>
      <c r="GR596" s="10"/>
      <c r="GS596" s="10"/>
      <c r="GT596" s="10"/>
      <c r="GU596" s="10"/>
      <c r="GV596" s="10"/>
      <c r="GW596" s="10"/>
      <c r="GX596" s="10"/>
      <c r="GY596" s="10"/>
      <c r="GZ596" s="10"/>
      <c r="HA596" s="10"/>
      <c r="HB596" s="10"/>
      <c r="HC596" s="10"/>
      <c r="HD596" s="10"/>
      <c r="HE596" s="10"/>
      <c r="HF596" s="10"/>
      <c r="HG596" s="10"/>
      <c r="HH596" s="10"/>
      <c r="HI596" s="10"/>
      <c r="HJ596" s="10"/>
      <c r="HK596" s="10"/>
      <c r="HL596" s="10"/>
      <c r="HM596" s="10"/>
      <c r="HN596" s="10"/>
      <c r="HO596" s="10"/>
      <c r="HP596" s="10"/>
      <c r="HQ596" s="10"/>
      <c r="HR596" s="10"/>
      <c r="HS596" s="10"/>
      <c r="HT596" s="10"/>
      <c r="HU596" s="10"/>
      <c r="HV596" s="10"/>
      <c r="HW596" s="10"/>
      <c r="HX596" s="10"/>
      <c r="HY596" s="10"/>
      <c r="HZ596" s="10"/>
      <c r="IA596" s="10"/>
      <c r="IB596" s="10"/>
      <c r="IC596" s="10"/>
      <c r="ID596" s="10"/>
      <c r="IE596" s="10"/>
      <c r="IF596" s="10"/>
      <c r="IG596" s="10"/>
      <c r="IH596" s="10"/>
      <c r="II596" s="10"/>
      <c r="IJ596" s="10"/>
      <c r="IK596" s="10"/>
      <c r="IL596" s="10"/>
      <c r="IM596" s="10"/>
      <c r="IN596" s="10"/>
      <c r="IO596" s="10"/>
      <c r="IP596" s="10"/>
      <c r="IQ596" s="10"/>
      <c r="IR596" s="10"/>
      <c r="IS596" s="10"/>
      <c r="IT596" s="10"/>
      <c r="IU596" s="10"/>
      <c r="IV596" s="10"/>
    </row>
    <row r="597" spans="7:256"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0"/>
      <c r="FZ597" s="10"/>
      <c r="GA597" s="10"/>
      <c r="GB597" s="10"/>
      <c r="GC597" s="10"/>
      <c r="GD597" s="10"/>
      <c r="GE597" s="10"/>
      <c r="GF597" s="10"/>
      <c r="GG597" s="10"/>
      <c r="GH597" s="10"/>
      <c r="GI597" s="10"/>
      <c r="GJ597" s="10"/>
      <c r="GK597" s="10"/>
      <c r="GL597" s="10"/>
      <c r="GM597" s="10"/>
      <c r="GN597" s="10"/>
      <c r="GO597" s="10"/>
      <c r="GP597" s="10"/>
      <c r="GQ597" s="10"/>
      <c r="GR597" s="10"/>
      <c r="GS597" s="10"/>
      <c r="GT597" s="10"/>
      <c r="GU597" s="10"/>
      <c r="GV597" s="10"/>
      <c r="GW597" s="10"/>
      <c r="GX597" s="10"/>
      <c r="GY597" s="10"/>
      <c r="GZ597" s="10"/>
      <c r="HA597" s="10"/>
      <c r="HB597" s="10"/>
      <c r="HC597" s="10"/>
      <c r="HD597" s="10"/>
      <c r="HE597" s="10"/>
      <c r="HF597" s="10"/>
      <c r="HG597" s="10"/>
      <c r="HH597" s="10"/>
      <c r="HI597" s="10"/>
      <c r="HJ597" s="10"/>
      <c r="HK597" s="10"/>
      <c r="HL597" s="10"/>
      <c r="HM597" s="10"/>
      <c r="HN597" s="10"/>
      <c r="HO597" s="10"/>
      <c r="HP597" s="10"/>
      <c r="HQ597" s="10"/>
      <c r="HR597" s="10"/>
      <c r="HS597" s="10"/>
      <c r="HT597" s="10"/>
      <c r="HU597" s="10"/>
      <c r="HV597" s="10"/>
      <c r="HW597" s="10"/>
      <c r="HX597" s="10"/>
      <c r="HY597" s="10"/>
      <c r="HZ597" s="10"/>
      <c r="IA597" s="10"/>
      <c r="IB597" s="10"/>
      <c r="IC597" s="10"/>
      <c r="ID597" s="10"/>
      <c r="IE597" s="10"/>
      <c r="IF597" s="10"/>
      <c r="IG597" s="10"/>
      <c r="IH597" s="10"/>
      <c r="II597" s="10"/>
      <c r="IJ597" s="10"/>
      <c r="IK597" s="10"/>
      <c r="IL597" s="10"/>
      <c r="IM597" s="10"/>
      <c r="IN597" s="10"/>
      <c r="IO597" s="10"/>
      <c r="IP597" s="10"/>
      <c r="IQ597" s="10"/>
      <c r="IR597" s="10"/>
      <c r="IS597" s="10"/>
      <c r="IT597" s="10"/>
      <c r="IU597" s="10"/>
      <c r="IV597" s="10"/>
    </row>
    <row r="598" spans="7:256"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  <c r="FH598" s="10"/>
      <c r="FI598" s="10"/>
      <c r="FJ598" s="10"/>
      <c r="FK598" s="10"/>
      <c r="FL598" s="10"/>
      <c r="FM598" s="10"/>
      <c r="FN598" s="10"/>
      <c r="FO598" s="10"/>
      <c r="FP598" s="10"/>
      <c r="FQ598" s="10"/>
      <c r="FR598" s="10"/>
      <c r="FS598" s="10"/>
      <c r="FT598" s="10"/>
      <c r="FU598" s="10"/>
      <c r="FV598" s="10"/>
      <c r="FW598" s="10"/>
      <c r="FX598" s="10"/>
      <c r="FY598" s="10"/>
      <c r="FZ598" s="10"/>
      <c r="GA598" s="10"/>
      <c r="GB598" s="10"/>
      <c r="GC598" s="10"/>
      <c r="GD598" s="10"/>
      <c r="GE598" s="10"/>
      <c r="GF598" s="10"/>
      <c r="GG598" s="10"/>
      <c r="GH598" s="10"/>
      <c r="GI598" s="10"/>
      <c r="GJ598" s="10"/>
      <c r="GK598" s="10"/>
      <c r="GL598" s="10"/>
      <c r="GM598" s="10"/>
      <c r="GN598" s="10"/>
      <c r="GO598" s="10"/>
      <c r="GP598" s="10"/>
      <c r="GQ598" s="10"/>
      <c r="GR598" s="10"/>
      <c r="GS598" s="10"/>
      <c r="GT598" s="10"/>
      <c r="GU598" s="10"/>
      <c r="GV598" s="10"/>
      <c r="GW598" s="10"/>
      <c r="GX598" s="10"/>
      <c r="GY598" s="10"/>
      <c r="GZ598" s="10"/>
      <c r="HA598" s="10"/>
      <c r="HB598" s="10"/>
      <c r="HC598" s="10"/>
      <c r="HD598" s="10"/>
      <c r="HE598" s="10"/>
      <c r="HF598" s="10"/>
      <c r="HG598" s="10"/>
      <c r="HH598" s="10"/>
      <c r="HI598" s="10"/>
      <c r="HJ598" s="10"/>
      <c r="HK598" s="10"/>
      <c r="HL598" s="10"/>
      <c r="HM598" s="10"/>
      <c r="HN598" s="10"/>
      <c r="HO598" s="10"/>
      <c r="HP598" s="10"/>
      <c r="HQ598" s="10"/>
      <c r="HR598" s="10"/>
      <c r="HS598" s="10"/>
      <c r="HT598" s="10"/>
      <c r="HU598" s="10"/>
      <c r="HV598" s="10"/>
      <c r="HW598" s="10"/>
      <c r="HX598" s="10"/>
      <c r="HY598" s="10"/>
      <c r="HZ598" s="10"/>
      <c r="IA598" s="10"/>
      <c r="IB598" s="10"/>
      <c r="IC598" s="10"/>
      <c r="ID598" s="10"/>
      <c r="IE598" s="10"/>
      <c r="IF598" s="10"/>
      <c r="IG598" s="10"/>
      <c r="IH598" s="10"/>
      <c r="II598" s="10"/>
      <c r="IJ598" s="10"/>
      <c r="IK598" s="10"/>
      <c r="IL598" s="10"/>
      <c r="IM598" s="10"/>
      <c r="IN598" s="10"/>
      <c r="IO598" s="10"/>
      <c r="IP598" s="10"/>
      <c r="IQ598" s="10"/>
      <c r="IR598" s="10"/>
      <c r="IS598" s="10"/>
      <c r="IT598" s="10"/>
      <c r="IU598" s="10"/>
      <c r="IV598" s="10"/>
    </row>
    <row r="599" spans="7:256"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  <c r="FH599" s="10"/>
      <c r="FI599" s="10"/>
      <c r="FJ599" s="10"/>
      <c r="FK599" s="10"/>
      <c r="FL599" s="10"/>
      <c r="FM599" s="10"/>
      <c r="FN599" s="10"/>
      <c r="FO599" s="10"/>
      <c r="FP599" s="10"/>
      <c r="FQ599" s="10"/>
      <c r="FR599" s="10"/>
      <c r="FS599" s="10"/>
      <c r="FT599" s="10"/>
      <c r="FU599" s="10"/>
      <c r="FV599" s="10"/>
      <c r="FW599" s="10"/>
      <c r="FX599" s="10"/>
      <c r="FY599" s="10"/>
      <c r="FZ599" s="10"/>
      <c r="GA599" s="10"/>
      <c r="GB599" s="10"/>
      <c r="GC599" s="10"/>
      <c r="GD599" s="10"/>
      <c r="GE599" s="10"/>
      <c r="GF599" s="10"/>
      <c r="GG599" s="10"/>
      <c r="GH599" s="10"/>
      <c r="GI599" s="10"/>
      <c r="GJ599" s="10"/>
      <c r="GK599" s="10"/>
      <c r="GL599" s="10"/>
      <c r="GM599" s="10"/>
      <c r="GN599" s="10"/>
      <c r="GO599" s="10"/>
      <c r="GP599" s="10"/>
      <c r="GQ599" s="10"/>
      <c r="GR599" s="10"/>
      <c r="GS599" s="10"/>
      <c r="GT599" s="10"/>
      <c r="GU599" s="10"/>
      <c r="GV599" s="10"/>
      <c r="GW599" s="10"/>
      <c r="GX599" s="10"/>
      <c r="GY599" s="10"/>
      <c r="GZ599" s="10"/>
      <c r="HA599" s="10"/>
      <c r="HB599" s="10"/>
      <c r="HC599" s="10"/>
      <c r="HD599" s="10"/>
      <c r="HE599" s="10"/>
      <c r="HF599" s="10"/>
      <c r="HG599" s="10"/>
      <c r="HH599" s="10"/>
      <c r="HI599" s="10"/>
      <c r="HJ599" s="10"/>
      <c r="HK599" s="10"/>
      <c r="HL599" s="10"/>
      <c r="HM599" s="10"/>
      <c r="HN599" s="10"/>
      <c r="HO599" s="10"/>
      <c r="HP599" s="10"/>
      <c r="HQ599" s="10"/>
      <c r="HR599" s="10"/>
      <c r="HS599" s="10"/>
      <c r="HT599" s="10"/>
      <c r="HU599" s="10"/>
      <c r="HV599" s="10"/>
      <c r="HW599" s="10"/>
      <c r="HX599" s="10"/>
      <c r="HY599" s="10"/>
      <c r="HZ599" s="10"/>
      <c r="IA599" s="10"/>
      <c r="IB599" s="10"/>
      <c r="IC599" s="10"/>
      <c r="ID599" s="10"/>
      <c r="IE599" s="10"/>
      <c r="IF599" s="10"/>
      <c r="IG599" s="10"/>
      <c r="IH599" s="10"/>
      <c r="II599" s="10"/>
      <c r="IJ599" s="10"/>
      <c r="IK599" s="10"/>
      <c r="IL599" s="10"/>
      <c r="IM599" s="10"/>
      <c r="IN599" s="10"/>
      <c r="IO599" s="10"/>
      <c r="IP599" s="10"/>
      <c r="IQ599" s="10"/>
      <c r="IR599" s="10"/>
      <c r="IS599" s="10"/>
      <c r="IT599" s="10"/>
      <c r="IU599" s="10"/>
      <c r="IV599" s="10"/>
    </row>
    <row r="600" spans="7:256"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10"/>
      <c r="FR600" s="10"/>
      <c r="FS600" s="10"/>
      <c r="FT600" s="10"/>
      <c r="FU600" s="10"/>
      <c r="FV600" s="10"/>
      <c r="FW600" s="10"/>
      <c r="FX600" s="10"/>
      <c r="FY600" s="10"/>
      <c r="FZ600" s="10"/>
      <c r="GA600" s="10"/>
      <c r="GB600" s="10"/>
      <c r="GC600" s="10"/>
      <c r="GD600" s="10"/>
      <c r="GE600" s="10"/>
      <c r="GF600" s="10"/>
      <c r="GG600" s="10"/>
      <c r="GH600" s="10"/>
      <c r="GI600" s="10"/>
      <c r="GJ600" s="10"/>
      <c r="GK600" s="10"/>
      <c r="GL600" s="10"/>
      <c r="GM600" s="10"/>
      <c r="GN600" s="10"/>
      <c r="GO600" s="10"/>
      <c r="GP600" s="10"/>
      <c r="GQ600" s="10"/>
      <c r="GR600" s="10"/>
      <c r="GS600" s="10"/>
      <c r="GT600" s="10"/>
      <c r="GU600" s="10"/>
      <c r="GV600" s="10"/>
      <c r="GW600" s="10"/>
      <c r="GX600" s="10"/>
      <c r="GY600" s="10"/>
      <c r="GZ600" s="10"/>
      <c r="HA600" s="10"/>
      <c r="HB600" s="10"/>
      <c r="HC600" s="10"/>
      <c r="HD600" s="10"/>
      <c r="HE600" s="10"/>
      <c r="HF600" s="10"/>
      <c r="HG600" s="10"/>
      <c r="HH600" s="10"/>
      <c r="HI600" s="10"/>
      <c r="HJ600" s="10"/>
      <c r="HK600" s="10"/>
      <c r="HL600" s="10"/>
      <c r="HM600" s="10"/>
      <c r="HN600" s="10"/>
      <c r="HO600" s="10"/>
      <c r="HP600" s="10"/>
      <c r="HQ600" s="10"/>
      <c r="HR600" s="10"/>
      <c r="HS600" s="10"/>
      <c r="HT600" s="10"/>
      <c r="HU600" s="10"/>
      <c r="HV600" s="10"/>
      <c r="HW600" s="10"/>
      <c r="HX600" s="10"/>
      <c r="HY600" s="10"/>
      <c r="HZ600" s="10"/>
      <c r="IA600" s="10"/>
      <c r="IB600" s="10"/>
      <c r="IC600" s="10"/>
      <c r="ID600" s="10"/>
      <c r="IE600" s="10"/>
      <c r="IF600" s="10"/>
      <c r="IG600" s="10"/>
      <c r="IH600" s="10"/>
      <c r="II600" s="10"/>
      <c r="IJ600" s="10"/>
      <c r="IK600" s="10"/>
      <c r="IL600" s="10"/>
      <c r="IM600" s="10"/>
      <c r="IN600" s="10"/>
      <c r="IO600" s="10"/>
      <c r="IP600" s="10"/>
      <c r="IQ600" s="10"/>
      <c r="IR600" s="10"/>
      <c r="IS600" s="10"/>
      <c r="IT600" s="10"/>
      <c r="IU600" s="10"/>
      <c r="IV600" s="10"/>
    </row>
    <row r="601" spans="7:256"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10"/>
      <c r="FO601" s="10"/>
      <c r="FP601" s="10"/>
      <c r="FQ601" s="10"/>
      <c r="FR601" s="10"/>
      <c r="FS601" s="10"/>
      <c r="FT601" s="10"/>
      <c r="FU601" s="10"/>
      <c r="FV601" s="10"/>
      <c r="FW601" s="10"/>
      <c r="FX601" s="10"/>
      <c r="FY601" s="10"/>
      <c r="FZ601" s="10"/>
      <c r="GA601" s="10"/>
      <c r="GB601" s="10"/>
      <c r="GC601" s="10"/>
      <c r="GD601" s="10"/>
      <c r="GE601" s="10"/>
      <c r="GF601" s="10"/>
      <c r="GG601" s="10"/>
      <c r="GH601" s="10"/>
      <c r="GI601" s="10"/>
      <c r="GJ601" s="10"/>
      <c r="GK601" s="10"/>
      <c r="GL601" s="10"/>
      <c r="GM601" s="10"/>
      <c r="GN601" s="10"/>
      <c r="GO601" s="10"/>
      <c r="GP601" s="10"/>
      <c r="GQ601" s="10"/>
      <c r="GR601" s="10"/>
      <c r="GS601" s="10"/>
      <c r="GT601" s="10"/>
      <c r="GU601" s="10"/>
      <c r="GV601" s="10"/>
      <c r="GW601" s="10"/>
      <c r="GX601" s="10"/>
      <c r="GY601" s="10"/>
      <c r="GZ601" s="10"/>
      <c r="HA601" s="10"/>
      <c r="HB601" s="10"/>
      <c r="HC601" s="10"/>
      <c r="HD601" s="10"/>
      <c r="HE601" s="10"/>
      <c r="HF601" s="10"/>
      <c r="HG601" s="10"/>
      <c r="HH601" s="10"/>
      <c r="HI601" s="10"/>
      <c r="HJ601" s="10"/>
      <c r="HK601" s="10"/>
      <c r="HL601" s="10"/>
      <c r="HM601" s="10"/>
      <c r="HN601" s="10"/>
      <c r="HO601" s="10"/>
      <c r="HP601" s="10"/>
      <c r="HQ601" s="10"/>
      <c r="HR601" s="10"/>
      <c r="HS601" s="10"/>
      <c r="HT601" s="10"/>
      <c r="HU601" s="10"/>
      <c r="HV601" s="10"/>
      <c r="HW601" s="10"/>
      <c r="HX601" s="10"/>
      <c r="HY601" s="10"/>
      <c r="HZ601" s="10"/>
      <c r="IA601" s="10"/>
      <c r="IB601" s="10"/>
      <c r="IC601" s="10"/>
      <c r="ID601" s="10"/>
      <c r="IE601" s="10"/>
      <c r="IF601" s="10"/>
      <c r="IG601" s="10"/>
      <c r="IH601" s="10"/>
      <c r="II601" s="10"/>
      <c r="IJ601" s="10"/>
      <c r="IK601" s="10"/>
      <c r="IL601" s="10"/>
      <c r="IM601" s="10"/>
      <c r="IN601" s="10"/>
      <c r="IO601" s="10"/>
      <c r="IP601" s="10"/>
      <c r="IQ601" s="10"/>
      <c r="IR601" s="10"/>
      <c r="IS601" s="10"/>
      <c r="IT601" s="10"/>
      <c r="IU601" s="10"/>
      <c r="IV601" s="10"/>
    </row>
    <row r="602" spans="7:256"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  <c r="FH602" s="10"/>
      <c r="FI602" s="10"/>
      <c r="FJ602" s="10"/>
      <c r="FK602" s="10"/>
      <c r="FL602" s="10"/>
      <c r="FM602" s="10"/>
      <c r="FN602" s="10"/>
      <c r="FO602" s="10"/>
      <c r="FP602" s="10"/>
      <c r="FQ602" s="10"/>
      <c r="FR602" s="10"/>
      <c r="FS602" s="10"/>
      <c r="FT602" s="10"/>
      <c r="FU602" s="10"/>
      <c r="FV602" s="10"/>
      <c r="FW602" s="10"/>
      <c r="FX602" s="10"/>
      <c r="FY602" s="10"/>
      <c r="FZ602" s="10"/>
      <c r="GA602" s="10"/>
      <c r="GB602" s="10"/>
      <c r="GC602" s="10"/>
      <c r="GD602" s="10"/>
      <c r="GE602" s="10"/>
      <c r="GF602" s="10"/>
      <c r="GG602" s="10"/>
      <c r="GH602" s="10"/>
      <c r="GI602" s="10"/>
      <c r="GJ602" s="10"/>
      <c r="GK602" s="10"/>
      <c r="GL602" s="10"/>
      <c r="GM602" s="10"/>
      <c r="GN602" s="10"/>
      <c r="GO602" s="10"/>
      <c r="GP602" s="10"/>
      <c r="GQ602" s="10"/>
      <c r="GR602" s="10"/>
      <c r="GS602" s="10"/>
      <c r="GT602" s="10"/>
      <c r="GU602" s="10"/>
      <c r="GV602" s="10"/>
      <c r="GW602" s="10"/>
      <c r="GX602" s="10"/>
      <c r="GY602" s="10"/>
      <c r="GZ602" s="10"/>
      <c r="HA602" s="10"/>
      <c r="HB602" s="10"/>
      <c r="HC602" s="10"/>
      <c r="HD602" s="10"/>
      <c r="HE602" s="10"/>
      <c r="HF602" s="10"/>
      <c r="HG602" s="10"/>
      <c r="HH602" s="10"/>
      <c r="HI602" s="10"/>
      <c r="HJ602" s="10"/>
      <c r="HK602" s="10"/>
      <c r="HL602" s="10"/>
      <c r="HM602" s="10"/>
      <c r="HN602" s="10"/>
      <c r="HO602" s="10"/>
      <c r="HP602" s="10"/>
      <c r="HQ602" s="10"/>
      <c r="HR602" s="10"/>
      <c r="HS602" s="10"/>
      <c r="HT602" s="10"/>
      <c r="HU602" s="10"/>
      <c r="HV602" s="10"/>
      <c r="HW602" s="10"/>
      <c r="HX602" s="10"/>
      <c r="HY602" s="10"/>
      <c r="HZ602" s="10"/>
      <c r="IA602" s="10"/>
      <c r="IB602" s="10"/>
      <c r="IC602" s="10"/>
      <c r="ID602" s="10"/>
      <c r="IE602" s="10"/>
      <c r="IF602" s="10"/>
      <c r="IG602" s="10"/>
      <c r="IH602" s="10"/>
      <c r="II602" s="10"/>
      <c r="IJ602" s="10"/>
      <c r="IK602" s="10"/>
      <c r="IL602" s="10"/>
      <c r="IM602" s="10"/>
      <c r="IN602" s="10"/>
      <c r="IO602" s="10"/>
      <c r="IP602" s="10"/>
      <c r="IQ602" s="10"/>
      <c r="IR602" s="10"/>
      <c r="IS602" s="10"/>
      <c r="IT602" s="10"/>
      <c r="IU602" s="10"/>
      <c r="IV602" s="10"/>
    </row>
    <row r="603" spans="7:256"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10"/>
      <c r="FO603" s="10"/>
      <c r="FP603" s="10"/>
      <c r="FQ603" s="10"/>
      <c r="FR603" s="10"/>
      <c r="FS603" s="10"/>
      <c r="FT603" s="10"/>
      <c r="FU603" s="10"/>
      <c r="FV603" s="10"/>
      <c r="FW603" s="10"/>
      <c r="FX603" s="10"/>
      <c r="FY603" s="10"/>
      <c r="FZ603" s="10"/>
      <c r="GA603" s="10"/>
      <c r="GB603" s="10"/>
      <c r="GC603" s="10"/>
      <c r="GD603" s="10"/>
      <c r="GE603" s="10"/>
      <c r="GF603" s="10"/>
      <c r="GG603" s="10"/>
      <c r="GH603" s="10"/>
      <c r="GI603" s="10"/>
      <c r="GJ603" s="10"/>
      <c r="GK603" s="10"/>
      <c r="GL603" s="10"/>
      <c r="GM603" s="10"/>
      <c r="GN603" s="10"/>
      <c r="GO603" s="10"/>
      <c r="GP603" s="10"/>
      <c r="GQ603" s="10"/>
      <c r="GR603" s="10"/>
      <c r="GS603" s="10"/>
      <c r="GT603" s="10"/>
      <c r="GU603" s="10"/>
      <c r="GV603" s="10"/>
      <c r="GW603" s="10"/>
      <c r="GX603" s="10"/>
      <c r="GY603" s="10"/>
      <c r="GZ603" s="10"/>
      <c r="HA603" s="10"/>
      <c r="HB603" s="10"/>
      <c r="HC603" s="10"/>
      <c r="HD603" s="10"/>
      <c r="HE603" s="10"/>
      <c r="HF603" s="10"/>
      <c r="HG603" s="10"/>
      <c r="HH603" s="10"/>
      <c r="HI603" s="10"/>
      <c r="HJ603" s="10"/>
      <c r="HK603" s="10"/>
      <c r="HL603" s="10"/>
      <c r="HM603" s="10"/>
      <c r="HN603" s="10"/>
      <c r="HO603" s="10"/>
      <c r="HP603" s="10"/>
      <c r="HQ603" s="10"/>
      <c r="HR603" s="10"/>
      <c r="HS603" s="10"/>
      <c r="HT603" s="10"/>
      <c r="HU603" s="10"/>
      <c r="HV603" s="10"/>
      <c r="HW603" s="10"/>
      <c r="HX603" s="10"/>
      <c r="HY603" s="10"/>
      <c r="HZ603" s="10"/>
      <c r="IA603" s="10"/>
      <c r="IB603" s="10"/>
      <c r="IC603" s="10"/>
      <c r="ID603" s="10"/>
      <c r="IE603" s="10"/>
      <c r="IF603" s="10"/>
      <c r="IG603" s="10"/>
      <c r="IH603" s="10"/>
      <c r="II603" s="10"/>
      <c r="IJ603" s="10"/>
      <c r="IK603" s="10"/>
      <c r="IL603" s="10"/>
      <c r="IM603" s="10"/>
      <c r="IN603" s="10"/>
      <c r="IO603" s="10"/>
      <c r="IP603" s="10"/>
      <c r="IQ603" s="10"/>
      <c r="IR603" s="10"/>
      <c r="IS603" s="10"/>
      <c r="IT603" s="10"/>
      <c r="IU603" s="10"/>
      <c r="IV603" s="10"/>
    </row>
    <row r="604" spans="7:256"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  <c r="FH604" s="10"/>
      <c r="FI604" s="10"/>
      <c r="FJ604" s="10"/>
      <c r="FK604" s="10"/>
      <c r="FL604" s="10"/>
      <c r="FM604" s="10"/>
      <c r="FN604" s="10"/>
      <c r="FO604" s="10"/>
      <c r="FP604" s="10"/>
      <c r="FQ604" s="10"/>
      <c r="FR604" s="10"/>
      <c r="FS604" s="10"/>
      <c r="FT604" s="10"/>
      <c r="FU604" s="10"/>
      <c r="FV604" s="10"/>
      <c r="FW604" s="10"/>
      <c r="FX604" s="10"/>
      <c r="FY604" s="10"/>
      <c r="FZ604" s="10"/>
      <c r="GA604" s="10"/>
      <c r="GB604" s="10"/>
      <c r="GC604" s="10"/>
      <c r="GD604" s="10"/>
      <c r="GE604" s="10"/>
      <c r="GF604" s="10"/>
      <c r="GG604" s="10"/>
      <c r="GH604" s="10"/>
      <c r="GI604" s="10"/>
      <c r="GJ604" s="10"/>
      <c r="GK604" s="10"/>
      <c r="GL604" s="10"/>
      <c r="GM604" s="10"/>
      <c r="GN604" s="10"/>
      <c r="GO604" s="10"/>
      <c r="GP604" s="10"/>
      <c r="GQ604" s="10"/>
      <c r="GR604" s="10"/>
      <c r="GS604" s="10"/>
      <c r="GT604" s="10"/>
      <c r="GU604" s="10"/>
      <c r="GV604" s="10"/>
      <c r="GW604" s="10"/>
      <c r="GX604" s="10"/>
      <c r="GY604" s="10"/>
      <c r="GZ604" s="10"/>
      <c r="HA604" s="10"/>
      <c r="HB604" s="10"/>
      <c r="HC604" s="10"/>
      <c r="HD604" s="10"/>
      <c r="HE604" s="10"/>
      <c r="HF604" s="10"/>
      <c r="HG604" s="10"/>
      <c r="HH604" s="10"/>
      <c r="HI604" s="10"/>
      <c r="HJ604" s="10"/>
      <c r="HK604" s="10"/>
      <c r="HL604" s="10"/>
      <c r="HM604" s="10"/>
      <c r="HN604" s="10"/>
      <c r="HO604" s="10"/>
      <c r="HP604" s="10"/>
      <c r="HQ604" s="10"/>
      <c r="HR604" s="10"/>
      <c r="HS604" s="10"/>
      <c r="HT604" s="10"/>
      <c r="HU604" s="10"/>
      <c r="HV604" s="10"/>
      <c r="HW604" s="10"/>
      <c r="HX604" s="10"/>
      <c r="HY604" s="10"/>
      <c r="HZ604" s="10"/>
      <c r="IA604" s="10"/>
      <c r="IB604" s="10"/>
      <c r="IC604" s="10"/>
      <c r="ID604" s="10"/>
      <c r="IE604" s="10"/>
      <c r="IF604" s="10"/>
      <c r="IG604" s="10"/>
      <c r="IH604" s="10"/>
      <c r="II604" s="10"/>
      <c r="IJ604" s="10"/>
      <c r="IK604" s="10"/>
      <c r="IL604" s="10"/>
      <c r="IM604" s="10"/>
      <c r="IN604" s="10"/>
      <c r="IO604" s="10"/>
      <c r="IP604" s="10"/>
      <c r="IQ604" s="10"/>
      <c r="IR604" s="10"/>
      <c r="IS604" s="10"/>
      <c r="IT604" s="10"/>
      <c r="IU604" s="10"/>
      <c r="IV604" s="10"/>
    </row>
    <row r="605" spans="7:256"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  <c r="FH605" s="10"/>
      <c r="FI605" s="10"/>
      <c r="FJ605" s="10"/>
      <c r="FK605" s="10"/>
      <c r="FL605" s="10"/>
      <c r="FM605" s="10"/>
      <c r="FN605" s="10"/>
      <c r="FO605" s="10"/>
      <c r="FP605" s="10"/>
      <c r="FQ605" s="10"/>
      <c r="FR605" s="10"/>
      <c r="FS605" s="10"/>
      <c r="FT605" s="10"/>
      <c r="FU605" s="10"/>
      <c r="FV605" s="10"/>
      <c r="FW605" s="10"/>
      <c r="FX605" s="10"/>
      <c r="FY605" s="10"/>
      <c r="FZ605" s="10"/>
      <c r="GA605" s="10"/>
      <c r="GB605" s="10"/>
      <c r="GC605" s="10"/>
      <c r="GD605" s="10"/>
      <c r="GE605" s="10"/>
      <c r="GF605" s="10"/>
      <c r="GG605" s="10"/>
      <c r="GH605" s="10"/>
      <c r="GI605" s="10"/>
      <c r="GJ605" s="10"/>
      <c r="GK605" s="10"/>
      <c r="GL605" s="10"/>
      <c r="GM605" s="10"/>
      <c r="GN605" s="10"/>
      <c r="GO605" s="10"/>
      <c r="GP605" s="10"/>
      <c r="GQ605" s="10"/>
      <c r="GR605" s="10"/>
      <c r="GS605" s="10"/>
      <c r="GT605" s="10"/>
      <c r="GU605" s="10"/>
      <c r="GV605" s="10"/>
      <c r="GW605" s="10"/>
      <c r="GX605" s="10"/>
      <c r="GY605" s="10"/>
      <c r="GZ605" s="10"/>
      <c r="HA605" s="10"/>
      <c r="HB605" s="10"/>
      <c r="HC605" s="10"/>
      <c r="HD605" s="10"/>
      <c r="HE605" s="10"/>
      <c r="HF605" s="10"/>
      <c r="HG605" s="10"/>
      <c r="HH605" s="10"/>
      <c r="HI605" s="10"/>
      <c r="HJ605" s="10"/>
      <c r="HK605" s="10"/>
      <c r="HL605" s="10"/>
      <c r="HM605" s="10"/>
      <c r="HN605" s="10"/>
      <c r="HO605" s="10"/>
      <c r="HP605" s="10"/>
      <c r="HQ605" s="10"/>
      <c r="HR605" s="10"/>
      <c r="HS605" s="10"/>
      <c r="HT605" s="10"/>
      <c r="HU605" s="10"/>
      <c r="HV605" s="10"/>
      <c r="HW605" s="10"/>
      <c r="HX605" s="10"/>
      <c r="HY605" s="10"/>
      <c r="HZ605" s="10"/>
      <c r="IA605" s="10"/>
      <c r="IB605" s="10"/>
      <c r="IC605" s="10"/>
      <c r="ID605" s="10"/>
      <c r="IE605" s="10"/>
      <c r="IF605" s="10"/>
      <c r="IG605" s="10"/>
      <c r="IH605" s="10"/>
      <c r="II605" s="10"/>
      <c r="IJ605" s="10"/>
      <c r="IK605" s="10"/>
      <c r="IL605" s="10"/>
      <c r="IM605" s="10"/>
      <c r="IN605" s="10"/>
      <c r="IO605" s="10"/>
      <c r="IP605" s="10"/>
      <c r="IQ605" s="10"/>
      <c r="IR605" s="10"/>
      <c r="IS605" s="10"/>
      <c r="IT605" s="10"/>
      <c r="IU605" s="10"/>
      <c r="IV605" s="10"/>
    </row>
    <row r="606" spans="7:256"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  <c r="FH606" s="10"/>
      <c r="FI606" s="10"/>
      <c r="FJ606" s="10"/>
      <c r="FK606" s="10"/>
      <c r="FL606" s="10"/>
      <c r="FM606" s="10"/>
      <c r="FN606" s="10"/>
      <c r="FO606" s="10"/>
      <c r="FP606" s="10"/>
      <c r="FQ606" s="10"/>
      <c r="FR606" s="10"/>
      <c r="FS606" s="10"/>
      <c r="FT606" s="10"/>
      <c r="FU606" s="10"/>
      <c r="FV606" s="10"/>
      <c r="FW606" s="10"/>
      <c r="FX606" s="10"/>
      <c r="FY606" s="10"/>
      <c r="FZ606" s="10"/>
      <c r="GA606" s="10"/>
      <c r="GB606" s="10"/>
      <c r="GC606" s="10"/>
      <c r="GD606" s="10"/>
      <c r="GE606" s="10"/>
      <c r="GF606" s="10"/>
      <c r="GG606" s="10"/>
      <c r="GH606" s="10"/>
      <c r="GI606" s="10"/>
      <c r="GJ606" s="10"/>
      <c r="GK606" s="10"/>
      <c r="GL606" s="10"/>
      <c r="GM606" s="10"/>
      <c r="GN606" s="10"/>
      <c r="GO606" s="10"/>
      <c r="GP606" s="10"/>
      <c r="GQ606" s="10"/>
      <c r="GR606" s="10"/>
      <c r="GS606" s="10"/>
      <c r="GT606" s="10"/>
      <c r="GU606" s="10"/>
      <c r="GV606" s="10"/>
      <c r="GW606" s="10"/>
      <c r="GX606" s="10"/>
      <c r="GY606" s="10"/>
      <c r="GZ606" s="10"/>
      <c r="HA606" s="10"/>
      <c r="HB606" s="10"/>
      <c r="HC606" s="10"/>
      <c r="HD606" s="10"/>
      <c r="HE606" s="10"/>
      <c r="HF606" s="10"/>
      <c r="HG606" s="10"/>
      <c r="HH606" s="10"/>
      <c r="HI606" s="10"/>
      <c r="HJ606" s="10"/>
      <c r="HK606" s="10"/>
      <c r="HL606" s="10"/>
      <c r="HM606" s="10"/>
      <c r="HN606" s="10"/>
      <c r="HO606" s="10"/>
      <c r="HP606" s="10"/>
      <c r="HQ606" s="10"/>
      <c r="HR606" s="10"/>
      <c r="HS606" s="10"/>
      <c r="HT606" s="10"/>
      <c r="HU606" s="10"/>
      <c r="HV606" s="10"/>
      <c r="HW606" s="10"/>
      <c r="HX606" s="10"/>
      <c r="HY606" s="10"/>
      <c r="HZ606" s="10"/>
      <c r="IA606" s="10"/>
      <c r="IB606" s="10"/>
      <c r="IC606" s="10"/>
      <c r="ID606" s="10"/>
      <c r="IE606" s="10"/>
      <c r="IF606" s="10"/>
      <c r="IG606" s="10"/>
      <c r="IH606" s="10"/>
      <c r="II606" s="10"/>
      <c r="IJ606" s="10"/>
      <c r="IK606" s="10"/>
      <c r="IL606" s="10"/>
      <c r="IM606" s="10"/>
      <c r="IN606" s="10"/>
      <c r="IO606" s="10"/>
      <c r="IP606" s="10"/>
      <c r="IQ606" s="10"/>
      <c r="IR606" s="10"/>
      <c r="IS606" s="10"/>
      <c r="IT606" s="10"/>
      <c r="IU606" s="10"/>
      <c r="IV606" s="10"/>
    </row>
    <row r="607" spans="7:256"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10"/>
      <c r="FO607" s="10"/>
      <c r="FP607" s="10"/>
      <c r="FQ607" s="10"/>
      <c r="FR607" s="10"/>
      <c r="FS607" s="10"/>
      <c r="FT607" s="10"/>
      <c r="FU607" s="10"/>
      <c r="FV607" s="10"/>
      <c r="FW607" s="10"/>
      <c r="FX607" s="10"/>
      <c r="FY607" s="10"/>
      <c r="FZ607" s="10"/>
      <c r="GA607" s="10"/>
      <c r="GB607" s="10"/>
      <c r="GC607" s="10"/>
      <c r="GD607" s="10"/>
      <c r="GE607" s="10"/>
      <c r="GF607" s="10"/>
      <c r="GG607" s="10"/>
      <c r="GH607" s="10"/>
      <c r="GI607" s="10"/>
      <c r="GJ607" s="10"/>
      <c r="GK607" s="10"/>
      <c r="GL607" s="10"/>
      <c r="GM607" s="10"/>
      <c r="GN607" s="10"/>
      <c r="GO607" s="10"/>
      <c r="GP607" s="10"/>
      <c r="GQ607" s="10"/>
      <c r="GR607" s="10"/>
      <c r="GS607" s="10"/>
      <c r="GT607" s="10"/>
      <c r="GU607" s="10"/>
      <c r="GV607" s="10"/>
      <c r="GW607" s="10"/>
      <c r="GX607" s="10"/>
      <c r="GY607" s="10"/>
      <c r="GZ607" s="10"/>
      <c r="HA607" s="10"/>
      <c r="HB607" s="10"/>
      <c r="HC607" s="10"/>
      <c r="HD607" s="10"/>
      <c r="HE607" s="10"/>
      <c r="HF607" s="10"/>
      <c r="HG607" s="10"/>
      <c r="HH607" s="10"/>
      <c r="HI607" s="10"/>
      <c r="HJ607" s="10"/>
      <c r="HK607" s="10"/>
      <c r="HL607" s="10"/>
      <c r="HM607" s="10"/>
      <c r="HN607" s="10"/>
      <c r="HO607" s="10"/>
      <c r="HP607" s="10"/>
      <c r="HQ607" s="10"/>
      <c r="HR607" s="10"/>
      <c r="HS607" s="10"/>
      <c r="HT607" s="10"/>
      <c r="HU607" s="10"/>
      <c r="HV607" s="10"/>
      <c r="HW607" s="10"/>
      <c r="HX607" s="10"/>
      <c r="HY607" s="10"/>
      <c r="HZ607" s="10"/>
      <c r="IA607" s="10"/>
      <c r="IB607" s="10"/>
      <c r="IC607" s="10"/>
      <c r="ID607" s="10"/>
      <c r="IE607" s="10"/>
      <c r="IF607" s="10"/>
      <c r="IG607" s="10"/>
      <c r="IH607" s="10"/>
      <c r="II607" s="10"/>
      <c r="IJ607" s="10"/>
      <c r="IK607" s="10"/>
      <c r="IL607" s="10"/>
      <c r="IM607" s="10"/>
      <c r="IN607" s="10"/>
      <c r="IO607" s="10"/>
      <c r="IP607" s="10"/>
      <c r="IQ607" s="10"/>
      <c r="IR607" s="10"/>
      <c r="IS607" s="10"/>
      <c r="IT607" s="10"/>
      <c r="IU607" s="10"/>
      <c r="IV607" s="10"/>
    </row>
    <row r="608" spans="7:256"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  <c r="FR608" s="10"/>
      <c r="FS608" s="10"/>
      <c r="FT608" s="10"/>
      <c r="FU608" s="10"/>
      <c r="FV608" s="10"/>
      <c r="FW608" s="10"/>
      <c r="FX608" s="10"/>
      <c r="FY608" s="10"/>
      <c r="FZ608" s="10"/>
      <c r="GA608" s="10"/>
      <c r="GB608" s="10"/>
      <c r="GC608" s="10"/>
      <c r="GD608" s="10"/>
      <c r="GE608" s="10"/>
      <c r="GF608" s="10"/>
      <c r="GG608" s="10"/>
      <c r="GH608" s="10"/>
      <c r="GI608" s="10"/>
      <c r="GJ608" s="10"/>
      <c r="GK608" s="10"/>
      <c r="GL608" s="10"/>
      <c r="GM608" s="10"/>
      <c r="GN608" s="10"/>
      <c r="GO608" s="10"/>
      <c r="GP608" s="10"/>
      <c r="GQ608" s="10"/>
      <c r="GR608" s="10"/>
      <c r="GS608" s="10"/>
      <c r="GT608" s="10"/>
      <c r="GU608" s="10"/>
      <c r="GV608" s="10"/>
      <c r="GW608" s="10"/>
      <c r="GX608" s="10"/>
      <c r="GY608" s="10"/>
      <c r="GZ608" s="10"/>
      <c r="HA608" s="10"/>
      <c r="HB608" s="10"/>
      <c r="HC608" s="10"/>
      <c r="HD608" s="10"/>
      <c r="HE608" s="10"/>
      <c r="HF608" s="10"/>
      <c r="HG608" s="10"/>
      <c r="HH608" s="10"/>
      <c r="HI608" s="10"/>
      <c r="HJ608" s="10"/>
      <c r="HK608" s="10"/>
      <c r="HL608" s="10"/>
      <c r="HM608" s="10"/>
      <c r="HN608" s="10"/>
      <c r="HO608" s="10"/>
      <c r="HP608" s="10"/>
      <c r="HQ608" s="10"/>
      <c r="HR608" s="10"/>
      <c r="HS608" s="10"/>
      <c r="HT608" s="10"/>
      <c r="HU608" s="10"/>
      <c r="HV608" s="10"/>
      <c r="HW608" s="10"/>
      <c r="HX608" s="10"/>
      <c r="HY608" s="10"/>
      <c r="HZ608" s="10"/>
      <c r="IA608" s="10"/>
      <c r="IB608" s="10"/>
      <c r="IC608" s="10"/>
      <c r="ID608" s="10"/>
      <c r="IE608" s="10"/>
      <c r="IF608" s="10"/>
      <c r="IG608" s="10"/>
      <c r="IH608" s="10"/>
      <c r="II608" s="10"/>
      <c r="IJ608" s="10"/>
      <c r="IK608" s="10"/>
      <c r="IL608" s="10"/>
      <c r="IM608" s="10"/>
      <c r="IN608" s="10"/>
      <c r="IO608" s="10"/>
      <c r="IP608" s="10"/>
      <c r="IQ608" s="10"/>
      <c r="IR608" s="10"/>
      <c r="IS608" s="10"/>
      <c r="IT608" s="10"/>
      <c r="IU608" s="10"/>
      <c r="IV608" s="10"/>
    </row>
    <row r="609" spans="7:256"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  <c r="FR609" s="10"/>
      <c r="FS609" s="10"/>
      <c r="FT609" s="10"/>
      <c r="FU609" s="10"/>
      <c r="FV609" s="10"/>
      <c r="FW609" s="10"/>
      <c r="FX609" s="10"/>
      <c r="FY609" s="10"/>
      <c r="FZ609" s="10"/>
      <c r="GA609" s="10"/>
      <c r="GB609" s="10"/>
      <c r="GC609" s="10"/>
      <c r="GD609" s="10"/>
      <c r="GE609" s="10"/>
      <c r="GF609" s="10"/>
      <c r="GG609" s="10"/>
      <c r="GH609" s="10"/>
      <c r="GI609" s="10"/>
      <c r="GJ609" s="10"/>
      <c r="GK609" s="10"/>
      <c r="GL609" s="10"/>
      <c r="GM609" s="10"/>
      <c r="GN609" s="10"/>
      <c r="GO609" s="10"/>
      <c r="GP609" s="10"/>
      <c r="GQ609" s="10"/>
      <c r="GR609" s="10"/>
      <c r="GS609" s="10"/>
      <c r="GT609" s="10"/>
      <c r="GU609" s="10"/>
      <c r="GV609" s="10"/>
      <c r="GW609" s="10"/>
      <c r="GX609" s="10"/>
      <c r="GY609" s="10"/>
      <c r="GZ609" s="10"/>
      <c r="HA609" s="10"/>
      <c r="HB609" s="10"/>
      <c r="HC609" s="10"/>
      <c r="HD609" s="10"/>
      <c r="HE609" s="10"/>
      <c r="HF609" s="10"/>
      <c r="HG609" s="10"/>
      <c r="HH609" s="10"/>
      <c r="HI609" s="10"/>
      <c r="HJ609" s="10"/>
      <c r="HK609" s="10"/>
      <c r="HL609" s="10"/>
      <c r="HM609" s="10"/>
      <c r="HN609" s="10"/>
      <c r="HO609" s="10"/>
      <c r="HP609" s="10"/>
      <c r="HQ609" s="10"/>
      <c r="HR609" s="10"/>
      <c r="HS609" s="10"/>
      <c r="HT609" s="10"/>
      <c r="HU609" s="10"/>
      <c r="HV609" s="10"/>
      <c r="HW609" s="10"/>
      <c r="HX609" s="10"/>
      <c r="HY609" s="10"/>
      <c r="HZ609" s="10"/>
      <c r="IA609" s="10"/>
      <c r="IB609" s="10"/>
      <c r="IC609" s="10"/>
      <c r="ID609" s="10"/>
      <c r="IE609" s="10"/>
      <c r="IF609" s="10"/>
      <c r="IG609" s="10"/>
      <c r="IH609" s="10"/>
      <c r="II609" s="10"/>
      <c r="IJ609" s="10"/>
      <c r="IK609" s="10"/>
      <c r="IL609" s="10"/>
      <c r="IM609" s="10"/>
      <c r="IN609" s="10"/>
      <c r="IO609" s="10"/>
      <c r="IP609" s="10"/>
      <c r="IQ609" s="10"/>
      <c r="IR609" s="10"/>
      <c r="IS609" s="10"/>
      <c r="IT609" s="10"/>
      <c r="IU609" s="10"/>
      <c r="IV609" s="10"/>
    </row>
    <row r="610" spans="7:256"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10"/>
      <c r="FR610" s="10"/>
      <c r="FS610" s="10"/>
      <c r="FT610" s="10"/>
      <c r="FU610" s="10"/>
      <c r="FV610" s="10"/>
      <c r="FW610" s="10"/>
      <c r="FX610" s="10"/>
      <c r="FY610" s="10"/>
      <c r="FZ610" s="10"/>
      <c r="GA610" s="10"/>
      <c r="GB610" s="10"/>
      <c r="GC610" s="10"/>
      <c r="GD610" s="10"/>
      <c r="GE610" s="10"/>
      <c r="GF610" s="10"/>
      <c r="GG610" s="10"/>
      <c r="GH610" s="10"/>
      <c r="GI610" s="10"/>
      <c r="GJ610" s="10"/>
      <c r="GK610" s="10"/>
      <c r="GL610" s="10"/>
      <c r="GM610" s="10"/>
      <c r="GN610" s="10"/>
      <c r="GO610" s="10"/>
      <c r="GP610" s="10"/>
      <c r="GQ610" s="10"/>
      <c r="GR610" s="10"/>
      <c r="GS610" s="10"/>
      <c r="GT610" s="10"/>
      <c r="GU610" s="10"/>
      <c r="GV610" s="10"/>
      <c r="GW610" s="10"/>
      <c r="GX610" s="10"/>
      <c r="GY610" s="10"/>
      <c r="GZ610" s="10"/>
      <c r="HA610" s="10"/>
      <c r="HB610" s="10"/>
      <c r="HC610" s="10"/>
      <c r="HD610" s="10"/>
      <c r="HE610" s="10"/>
      <c r="HF610" s="10"/>
      <c r="HG610" s="10"/>
      <c r="HH610" s="10"/>
      <c r="HI610" s="10"/>
      <c r="HJ610" s="10"/>
      <c r="HK610" s="10"/>
      <c r="HL610" s="10"/>
      <c r="HM610" s="10"/>
      <c r="HN610" s="10"/>
      <c r="HO610" s="10"/>
      <c r="HP610" s="10"/>
      <c r="HQ610" s="10"/>
      <c r="HR610" s="10"/>
      <c r="HS610" s="10"/>
      <c r="HT610" s="10"/>
      <c r="HU610" s="10"/>
      <c r="HV610" s="10"/>
      <c r="HW610" s="10"/>
      <c r="HX610" s="10"/>
      <c r="HY610" s="10"/>
      <c r="HZ610" s="10"/>
      <c r="IA610" s="10"/>
      <c r="IB610" s="10"/>
      <c r="IC610" s="10"/>
      <c r="ID610" s="10"/>
      <c r="IE610" s="10"/>
      <c r="IF610" s="10"/>
      <c r="IG610" s="10"/>
      <c r="IH610" s="10"/>
      <c r="II610" s="10"/>
      <c r="IJ610" s="10"/>
      <c r="IK610" s="10"/>
      <c r="IL610" s="10"/>
      <c r="IM610" s="10"/>
      <c r="IN610" s="10"/>
      <c r="IO610" s="10"/>
      <c r="IP610" s="10"/>
      <c r="IQ610" s="10"/>
      <c r="IR610" s="10"/>
      <c r="IS610" s="10"/>
      <c r="IT610" s="10"/>
      <c r="IU610" s="10"/>
      <c r="IV610" s="10"/>
    </row>
    <row r="611" spans="7:256"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  <c r="FH611" s="10"/>
      <c r="FI611" s="10"/>
      <c r="FJ611" s="10"/>
      <c r="FK611" s="10"/>
      <c r="FL611" s="10"/>
      <c r="FM611" s="10"/>
      <c r="FN611" s="10"/>
      <c r="FO611" s="10"/>
      <c r="FP611" s="10"/>
      <c r="FQ611" s="10"/>
      <c r="FR611" s="10"/>
      <c r="FS611" s="10"/>
      <c r="FT611" s="10"/>
      <c r="FU611" s="10"/>
      <c r="FV611" s="10"/>
      <c r="FW611" s="10"/>
      <c r="FX611" s="10"/>
      <c r="FY611" s="10"/>
      <c r="FZ611" s="10"/>
      <c r="GA611" s="10"/>
      <c r="GB611" s="10"/>
      <c r="GC611" s="10"/>
      <c r="GD611" s="10"/>
      <c r="GE611" s="10"/>
      <c r="GF611" s="10"/>
      <c r="GG611" s="10"/>
      <c r="GH611" s="10"/>
      <c r="GI611" s="10"/>
      <c r="GJ611" s="10"/>
      <c r="GK611" s="10"/>
      <c r="GL611" s="10"/>
      <c r="GM611" s="10"/>
      <c r="GN611" s="10"/>
      <c r="GO611" s="10"/>
      <c r="GP611" s="10"/>
      <c r="GQ611" s="10"/>
      <c r="GR611" s="10"/>
      <c r="GS611" s="10"/>
      <c r="GT611" s="10"/>
      <c r="GU611" s="10"/>
      <c r="GV611" s="10"/>
      <c r="GW611" s="10"/>
      <c r="GX611" s="10"/>
      <c r="GY611" s="10"/>
      <c r="GZ611" s="10"/>
      <c r="HA611" s="10"/>
      <c r="HB611" s="10"/>
      <c r="HC611" s="10"/>
      <c r="HD611" s="10"/>
      <c r="HE611" s="10"/>
      <c r="HF611" s="10"/>
      <c r="HG611" s="10"/>
      <c r="HH611" s="10"/>
      <c r="HI611" s="10"/>
      <c r="HJ611" s="10"/>
      <c r="HK611" s="10"/>
      <c r="HL611" s="10"/>
      <c r="HM611" s="10"/>
      <c r="HN611" s="10"/>
      <c r="HO611" s="10"/>
      <c r="HP611" s="10"/>
      <c r="HQ611" s="10"/>
      <c r="HR611" s="10"/>
      <c r="HS611" s="10"/>
      <c r="HT611" s="10"/>
      <c r="HU611" s="10"/>
      <c r="HV611" s="10"/>
      <c r="HW611" s="10"/>
      <c r="HX611" s="10"/>
      <c r="HY611" s="10"/>
      <c r="HZ611" s="10"/>
      <c r="IA611" s="10"/>
      <c r="IB611" s="10"/>
      <c r="IC611" s="10"/>
      <c r="ID611" s="10"/>
      <c r="IE611" s="10"/>
      <c r="IF611" s="10"/>
      <c r="IG611" s="10"/>
      <c r="IH611" s="10"/>
      <c r="II611" s="10"/>
      <c r="IJ611" s="10"/>
      <c r="IK611" s="10"/>
      <c r="IL611" s="10"/>
      <c r="IM611" s="10"/>
      <c r="IN611" s="10"/>
      <c r="IO611" s="10"/>
      <c r="IP611" s="10"/>
      <c r="IQ611" s="10"/>
      <c r="IR611" s="10"/>
      <c r="IS611" s="10"/>
      <c r="IT611" s="10"/>
      <c r="IU611" s="10"/>
      <c r="IV611" s="10"/>
    </row>
    <row r="612" spans="7:256"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  <c r="FH612" s="10"/>
      <c r="FI612" s="10"/>
      <c r="FJ612" s="10"/>
      <c r="FK612" s="10"/>
      <c r="FL612" s="10"/>
      <c r="FM612" s="10"/>
      <c r="FN612" s="10"/>
      <c r="FO612" s="10"/>
      <c r="FP612" s="10"/>
      <c r="FQ612" s="10"/>
      <c r="FR612" s="10"/>
      <c r="FS612" s="10"/>
      <c r="FT612" s="10"/>
      <c r="FU612" s="10"/>
      <c r="FV612" s="10"/>
      <c r="FW612" s="10"/>
      <c r="FX612" s="10"/>
      <c r="FY612" s="10"/>
      <c r="FZ612" s="10"/>
      <c r="GA612" s="10"/>
      <c r="GB612" s="10"/>
      <c r="GC612" s="10"/>
      <c r="GD612" s="10"/>
      <c r="GE612" s="10"/>
      <c r="GF612" s="10"/>
      <c r="GG612" s="10"/>
      <c r="GH612" s="10"/>
      <c r="GI612" s="10"/>
      <c r="GJ612" s="10"/>
      <c r="GK612" s="10"/>
      <c r="GL612" s="10"/>
      <c r="GM612" s="10"/>
      <c r="GN612" s="10"/>
      <c r="GO612" s="10"/>
      <c r="GP612" s="10"/>
      <c r="GQ612" s="10"/>
      <c r="GR612" s="10"/>
      <c r="GS612" s="10"/>
      <c r="GT612" s="10"/>
      <c r="GU612" s="10"/>
      <c r="GV612" s="10"/>
      <c r="GW612" s="10"/>
      <c r="GX612" s="10"/>
      <c r="GY612" s="10"/>
      <c r="GZ612" s="10"/>
      <c r="HA612" s="10"/>
      <c r="HB612" s="10"/>
      <c r="HC612" s="10"/>
      <c r="HD612" s="10"/>
      <c r="HE612" s="10"/>
      <c r="HF612" s="10"/>
      <c r="HG612" s="10"/>
      <c r="HH612" s="10"/>
      <c r="HI612" s="10"/>
      <c r="HJ612" s="10"/>
      <c r="HK612" s="10"/>
      <c r="HL612" s="10"/>
      <c r="HM612" s="10"/>
      <c r="HN612" s="10"/>
      <c r="HO612" s="10"/>
      <c r="HP612" s="10"/>
      <c r="HQ612" s="10"/>
      <c r="HR612" s="10"/>
      <c r="HS612" s="10"/>
      <c r="HT612" s="10"/>
      <c r="HU612" s="10"/>
      <c r="HV612" s="10"/>
      <c r="HW612" s="10"/>
      <c r="HX612" s="10"/>
      <c r="HY612" s="10"/>
      <c r="HZ612" s="10"/>
      <c r="IA612" s="10"/>
      <c r="IB612" s="10"/>
      <c r="IC612" s="10"/>
      <c r="ID612" s="10"/>
      <c r="IE612" s="10"/>
      <c r="IF612" s="10"/>
      <c r="IG612" s="10"/>
      <c r="IH612" s="10"/>
      <c r="II612" s="10"/>
      <c r="IJ612" s="10"/>
      <c r="IK612" s="10"/>
      <c r="IL612" s="10"/>
      <c r="IM612" s="10"/>
      <c r="IN612" s="10"/>
      <c r="IO612" s="10"/>
      <c r="IP612" s="10"/>
      <c r="IQ612" s="10"/>
      <c r="IR612" s="10"/>
      <c r="IS612" s="10"/>
      <c r="IT612" s="10"/>
      <c r="IU612" s="10"/>
      <c r="IV612" s="10"/>
    </row>
    <row r="613" spans="7:256"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  <c r="FH613" s="10"/>
      <c r="FI613" s="10"/>
      <c r="FJ613" s="10"/>
      <c r="FK613" s="10"/>
      <c r="FL613" s="10"/>
      <c r="FM613" s="10"/>
      <c r="FN613" s="10"/>
      <c r="FO613" s="10"/>
      <c r="FP613" s="10"/>
      <c r="FQ613" s="10"/>
      <c r="FR613" s="10"/>
      <c r="FS613" s="10"/>
      <c r="FT613" s="10"/>
      <c r="FU613" s="10"/>
      <c r="FV613" s="10"/>
      <c r="FW613" s="10"/>
      <c r="FX613" s="10"/>
      <c r="FY613" s="10"/>
      <c r="FZ613" s="10"/>
      <c r="GA613" s="10"/>
      <c r="GB613" s="10"/>
      <c r="GC613" s="10"/>
      <c r="GD613" s="10"/>
      <c r="GE613" s="10"/>
      <c r="GF613" s="10"/>
      <c r="GG613" s="10"/>
      <c r="GH613" s="10"/>
      <c r="GI613" s="10"/>
      <c r="GJ613" s="10"/>
      <c r="GK613" s="10"/>
      <c r="GL613" s="10"/>
      <c r="GM613" s="10"/>
      <c r="GN613" s="10"/>
      <c r="GO613" s="10"/>
      <c r="GP613" s="10"/>
      <c r="GQ613" s="10"/>
      <c r="GR613" s="10"/>
      <c r="GS613" s="10"/>
      <c r="GT613" s="10"/>
      <c r="GU613" s="10"/>
      <c r="GV613" s="10"/>
      <c r="GW613" s="10"/>
      <c r="GX613" s="10"/>
      <c r="GY613" s="10"/>
      <c r="GZ613" s="10"/>
      <c r="HA613" s="10"/>
      <c r="HB613" s="10"/>
      <c r="HC613" s="10"/>
      <c r="HD613" s="10"/>
      <c r="HE613" s="10"/>
      <c r="HF613" s="10"/>
      <c r="HG613" s="10"/>
      <c r="HH613" s="10"/>
      <c r="HI613" s="10"/>
      <c r="HJ613" s="10"/>
      <c r="HK613" s="10"/>
      <c r="HL613" s="10"/>
      <c r="HM613" s="10"/>
      <c r="HN613" s="10"/>
      <c r="HO613" s="10"/>
      <c r="HP613" s="10"/>
      <c r="HQ613" s="10"/>
      <c r="HR613" s="10"/>
      <c r="HS613" s="10"/>
      <c r="HT613" s="10"/>
      <c r="HU613" s="10"/>
      <c r="HV613" s="10"/>
      <c r="HW613" s="10"/>
      <c r="HX613" s="10"/>
      <c r="HY613" s="10"/>
      <c r="HZ613" s="10"/>
      <c r="IA613" s="10"/>
      <c r="IB613" s="10"/>
      <c r="IC613" s="10"/>
      <c r="ID613" s="10"/>
      <c r="IE613" s="10"/>
      <c r="IF613" s="10"/>
      <c r="IG613" s="10"/>
      <c r="IH613" s="10"/>
      <c r="II613" s="10"/>
      <c r="IJ613" s="10"/>
      <c r="IK613" s="10"/>
      <c r="IL613" s="10"/>
      <c r="IM613" s="10"/>
      <c r="IN613" s="10"/>
      <c r="IO613" s="10"/>
      <c r="IP613" s="10"/>
      <c r="IQ613" s="10"/>
      <c r="IR613" s="10"/>
      <c r="IS613" s="10"/>
      <c r="IT613" s="10"/>
      <c r="IU613" s="10"/>
      <c r="IV613" s="10"/>
    </row>
    <row r="614" spans="7:256"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  <c r="FR614" s="10"/>
      <c r="FS614" s="10"/>
      <c r="FT614" s="10"/>
      <c r="FU614" s="10"/>
      <c r="FV614" s="10"/>
      <c r="FW614" s="10"/>
      <c r="FX614" s="10"/>
      <c r="FY614" s="10"/>
      <c r="FZ614" s="10"/>
      <c r="GA614" s="10"/>
      <c r="GB614" s="10"/>
      <c r="GC614" s="10"/>
      <c r="GD614" s="10"/>
      <c r="GE614" s="10"/>
      <c r="GF614" s="10"/>
      <c r="GG614" s="10"/>
      <c r="GH614" s="10"/>
      <c r="GI614" s="10"/>
      <c r="GJ614" s="10"/>
      <c r="GK614" s="10"/>
      <c r="GL614" s="10"/>
      <c r="GM614" s="10"/>
      <c r="GN614" s="10"/>
      <c r="GO614" s="10"/>
      <c r="GP614" s="10"/>
      <c r="GQ614" s="10"/>
      <c r="GR614" s="10"/>
      <c r="GS614" s="10"/>
      <c r="GT614" s="10"/>
      <c r="GU614" s="10"/>
      <c r="GV614" s="10"/>
      <c r="GW614" s="10"/>
      <c r="GX614" s="10"/>
      <c r="GY614" s="10"/>
      <c r="GZ614" s="10"/>
      <c r="HA614" s="10"/>
      <c r="HB614" s="10"/>
      <c r="HC614" s="10"/>
      <c r="HD614" s="10"/>
      <c r="HE614" s="10"/>
      <c r="HF614" s="10"/>
      <c r="HG614" s="10"/>
      <c r="HH614" s="10"/>
      <c r="HI614" s="10"/>
      <c r="HJ614" s="10"/>
      <c r="HK614" s="10"/>
      <c r="HL614" s="10"/>
      <c r="HM614" s="10"/>
      <c r="HN614" s="10"/>
      <c r="HO614" s="10"/>
      <c r="HP614" s="10"/>
      <c r="HQ614" s="10"/>
      <c r="HR614" s="10"/>
      <c r="HS614" s="10"/>
      <c r="HT614" s="10"/>
      <c r="HU614" s="10"/>
      <c r="HV614" s="10"/>
      <c r="HW614" s="10"/>
      <c r="HX614" s="10"/>
      <c r="HY614" s="10"/>
      <c r="HZ614" s="10"/>
      <c r="IA614" s="10"/>
      <c r="IB614" s="10"/>
      <c r="IC614" s="10"/>
      <c r="ID614" s="10"/>
      <c r="IE614" s="10"/>
      <c r="IF614" s="10"/>
      <c r="IG614" s="10"/>
      <c r="IH614" s="10"/>
      <c r="II614" s="10"/>
      <c r="IJ614" s="10"/>
      <c r="IK614" s="10"/>
      <c r="IL614" s="10"/>
      <c r="IM614" s="10"/>
      <c r="IN614" s="10"/>
      <c r="IO614" s="10"/>
      <c r="IP614" s="10"/>
      <c r="IQ614" s="10"/>
      <c r="IR614" s="10"/>
      <c r="IS614" s="10"/>
      <c r="IT614" s="10"/>
      <c r="IU614" s="10"/>
      <c r="IV614" s="10"/>
    </row>
    <row r="615" spans="7:256"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0"/>
      <c r="FZ615" s="10"/>
      <c r="GA615" s="10"/>
      <c r="GB615" s="10"/>
      <c r="GC615" s="10"/>
      <c r="GD615" s="10"/>
      <c r="GE615" s="10"/>
      <c r="GF615" s="10"/>
      <c r="GG615" s="10"/>
      <c r="GH615" s="10"/>
      <c r="GI615" s="10"/>
      <c r="GJ615" s="10"/>
      <c r="GK615" s="10"/>
      <c r="GL615" s="10"/>
      <c r="GM615" s="10"/>
      <c r="GN615" s="10"/>
      <c r="GO615" s="10"/>
      <c r="GP615" s="10"/>
      <c r="GQ615" s="10"/>
      <c r="GR615" s="10"/>
      <c r="GS615" s="10"/>
      <c r="GT615" s="10"/>
      <c r="GU615" s="10"/>
      <c r="GV615" s="10"/>
      <c r="GW615" s="10"/>
      <c r="GX615" s="10"/>
      <c r="GY615" s="10"/>
      <c r="GZ615" s="10"/>
      <c r="HA615" s="10"/>
      <c r="HB615" s="10"/>
      <c r="HC615" s="10"/>
      <c r="HD615" s="10"/>
      <c r="HE615" s="10"/>
      <c r="HF615" s="10"/>
      <c r="HG615" s="10"/>
      <c r="HH615" s="10"/>
      <c r="HI615" s="10"/>
      <c r="HJ615" s="10"/>
      <c r="HK615" s="10"/>
      <c r="HL615" s="10"/>
      <c r="HM615" s="10"/>
      <c r="HN615" s="10"/>
      <c r="HO615" s="10"/>
      <c r="HP615" s="10"/>
      <c r="HQ615" s="10"/>
      <c r="HR615" s="10"/>
      <c r="HS615" s="10"/>
      <c r="HT615" s="10"/>
      <c r="HU615" s="10"/>
      <c r="HV615" s="10"/>
      <c r="HW615" s="10"/>
      <c r="HX615" s="10"/>
      <c r="HY615" s="10"/>
      <c r="HZ615" s="10"/>
      <c r="IA615" s="10"/>
      <c r="IB615" s="10"/>
      <c r="IC615" s="10"/>
      <c r="ID615" s="10"/>
      <c r="IE615" s="10"/>
      <c r="IF615" s="10"/>
      <c r="IG615" s="10"/>
      <c r="IH615" s="10"/>
      <c r="II615" s="10"/>
      <c r="IJ615" s="10"/>
      <c r="IK615" s="10"/>
      <c r="IL615" s="10"/>
      <c r="IM615" s="10"/>
      <c r="IN615" s="10"/>
      <c r="IO615" s="10"/>
      <c r="IP615" s="10"/>
      <c r="IQ615" s="10"/>
      <c r="IR615" s="10"/>
      <c r="IS615" s="10"/>
      <c r="IT615" s="10"/>
      <c r="IU615" s="10"/>
      <c r="IV615" s="10"/>
    </row>
    <row r="616" spans="7:256"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  <c r="FH616" s="10"/>
      <c r="FI616" s="10"/>
      <c r="FJ616" s="10"/>
      <c r="FK616" s="10"/>
      <c r="FL616" s="10"/>
      <c r="FM616" s="10"/>
      <c r="FN616" s="10"/>
      <c r="FO616" s="10"/>
      <c r="FP616" s="10"/>
      <c r="FQ616" s="10"/>
      <c r="FR616" s="10"/>
      <c r="FS616" s="10"/>
      <c r="FT616" s="10"/>
      <c r="FU616" s="10"/>
      <c r="FV616" s="10"/>
      <c r="FW616" s="10"/>
      <c r="FX616" s="10"/>
      <c r="FY616" s="10"/>
      <c r="FZ616" s="10"/>
      <c r="GA616" s="10"/>
      <c r="GB616" s="10"/>
      <c r="GC616" s="10"/>
      <c r="GD616" s="10"/>
      <c r="GE616" s="10"/>
      <c r="GF616" s="10"/>
      <c r="GG616" s="10"/>
      <c r="GH616" s="10"/>
      <c r="GI616" s="10"/>
      <c r="GJ616" s="10"/>
      <c r="GK616" s="10"/>
      <c r="GL616" s="10"/>
      <c r="GM616" s="10"/>
      <c r="GN616" s="10"/>
      <c r="GO616" s="10"/>
      <c r="GP616" s="10"/>
      <c r="GQ616" s="10"/>
      <c r="GR616" s="10"/>
      <c r="GS616" s="10"/>
      <c r="GT616" s="10"/>
      <c r="GU616" s="10"/>
      <c r="GV616" s="10"/>
      <c r="GW616" s="10"/>
      <c r="GX616" s="10"/>
      <c r="GY616" s="10"/>
      <c r="GZ616" s="10"/>
      <c r="HA616" s="10"/>
      <c r="HB616" s="10"/>
      <c r="HC616" s="10"/>
      <c r="HD616" s="10"/>
      <c r="HE616" s="10"/>
      <c r="HF616" s="10"/>
      <c r="HG616" s="10"/>
      <c r="HH616" s="10"/>
      <c r="HI616" s="10"/>
      <c r="HJ616" s="10"/>
      <c r="HK616" s="10"/>
      <c r="HL616" s="10"/>
      <c r="HM616" s="10"/>
      <c r="HN616" s="10"/>
      <c r="HO616" s="10"/>
      <c r="HP616" s="10"/>
      <c r="HQ616" s="10"/>
      <c r="HR616" s="10"/>
      <c r="HS616" s="10"/>
      <c r="HT616" s="10"/>
      <c r="HU616" s="10"/>
      <c r="HV616" s="10"/>
      <c r="HW616" s="10"/>
      <c r="HX616" s="10"/>
      <c r="HY616" s="10"/>
      <c r="HZ616" s="10"/>
      <c r="IA616" s="10"/>
      <c r="IB616" s="10"/>
      <c r="IC616" s="10"/>
      <c r="ID616" s="10"/>
      <c r="IE616" s="10"/>
      <c r="IF616" s="10"/>
      <c r="IG616" s="10"/>
      <c r="IH616" s="10"/>
      <c r="II616" s="10"/>
      <c r="IJ616" s="10"/>
      <c r="IK616" s="10"/>
      <c r="IL616" s="10"/>
      <c r="IM616" s="10"/>
      <c r="IN616" s="10"/>
      <c r="IO616" s="10"/>
      <c r="IP616" s="10"/>
      <c r="IQ616" s="10"/>
      <c r="IR616" s="10"/>
      <c r="IS616" s="10"/>
      <c r="IT616" s="10"/>
      <c r="IU616" s="10"/>
      <c r="IV616" s="10"/>
    </row>
    <row r="617" spans="7:256"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  <c r="FH617" s="10"/>
      <c r="FI617" s="10"/>
      <c r="FJ617" s="10"/>
      <c r="FK617" s="10"/>
      <c r="FL617" s="10"/>
      <c r="FM617" s="10"/>
      <c r="FN617" s="10"/>
      <c r="FO617" s="10"/>
      <c r="FP617" s="10"/>
      <c r="FQ617" s="10"/>
      <c r="FR617" s="10"/>
      <c r="FS617" s="10"/>
      <c r="FT617" s="10"/>
      <c r="FU617" s="10"/>
      <c r="FV617" s="10"/>
      <c r="FW617" s="10"/>
      <c r="FX617" s="10"/>
      <c r="FY617" s="10"/>
      <c r="FZ617" s="10"/>
      <c r="GA617" s="10"/>
      <c r="GB617" s="10"/>
      <c r="GC617" s="10"/>
      <c r="GD617" s="10"/>
      <c r="GE617" s="10"/>
      <c r="GF617" s="10"/>
      <c r="GG617" s="10"/>
      <c r="GH617" s="10"/>
      <c r="GI617" s="10"/>
      <c r="GJ617" s="10"/>
      <c r="GK617" s="10"/>
      <c r="GL617" s="10"/>
      <c r="GM617" s="10"/>
      <c r="GN617" s="10"/>
      <c r="GO617" s="10"/>
      <c r="GP617" s="10"/>
      <c r="GQ617" s="10"/>
      <c r="GR617" s="10"/>
      <c r="GS617" s="10"/>
      <c r="GT617" s="10"/>
      <c r="GU617" s="10"/>
      <c r="GV617" s="10"/>
      <c r="GW617" s="10"/>
      <c r="GX617" s="10"/>
      <c r="GY617" s="10"/>
      <c r="GZ617" s="10"/>
      <c r="HA617" s="10"/>
      <c r="HB617" s="10"/>
      <c r="HC617" s="10"/>
      <c r="HD617" s="10"/>
      <c r="HE617" s="10"/>
      <c r="HF617" s="10"/>
      <c r="HG617" s="10"/>
      <c r="HH617" s="10"/>
      <c r="HI617" s="10"/>
      <c r="HJ617" s="10"/>
      <c r="HK617" s="10"/>
      <c r="HL617" s="10"/>
      <c r="HM617" s="10"/>
      <c r="HN617" s="10"/>
      <c r="HO617" s="10"/>
      <c r="HP617" s="10"/>
      <c r="HQ617" s="10"/>
      <c r="HR617" s="10"/>
      <c r="HS617" s="10"/>
      <c r="HT617" s="10"/>
      <c r="HU617" s="10"/>
      <c r="HV617" s="10"/>
      <c r="HW617" s="10"/>
      <c r="HX617" s="10"/>
      <c r="HY617" s="10"/>
      <c r="HZ617" s="10"/>
      <c r="IA617" s="10"/>
      <c r="IB617" s="10"/>
      <c r="IC617" s="10"/>
      <c r="ID617" s="10"/>
      <c r="IE617" s="10"/>
      <c r="IF617" s="10"/>
      <c r="IG617" s="10"/>
      <c r="IH617" s="10"/>
      <c r="II617" s="10"/>
      <c r="IJ617" s="10"/>
      <c r="IK617" s="10"/>
      <c r="IL617" s="10"/>
      <c r="IM617" s="10"/>
      <c r="IN617" s="10"/>
      <c r="IO617" s="10"/>
      <c r="IP617" s="10"/>
      <c r="IQ617" s="10"/>
      <c r="IR617" s="10"/>
      <c r="IS617" s="10"/>
      <c r="IT617" s="10"/>
      <c r="IU617" s="10"/>
      <c r="IV617" s="10"/>
    </row>
    <row r="618" spans="7:256"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  <c r="FH618" s="10"/>
      <c r="FI618" s="10"/>
      <c r="FJ618" s="10"/>
      <c r="FK618" s="10"/>
      <c r="FL618" s="10"/>
      <c r="FM618" s="10"/>
      <c r="FN618" s="10"/>
      <c r="FO618" s="10"/>
      <c r="FP618" s="10"/>
      <c r="FQ618" s="10"/>
      <c r="FR618" s="10"/>
      <c r="FS618" s="10"/>
      <c r="FT618" s="10"/>
      <c r="FU618" s="10"/>
      <c r="FV618" s="10"/>
      <c r="FW618" s="10"/>
      <c r="FX618" s="10"/>
      <c r="FY618" s="10"/>
      <c r="FZ618" s="10"/>
      <c r="GA618" s="10"/>
      <c r="GB618" s="10"/>
      <c r="GC618" s="10"/>
      <c r="GD618" s="10"/>
      <c r="GE618" s="10"/>
      <c r="GF618" s="10"/>
      <c r="GG618" s="10"/>
      <c r="GH618" s="10"/>
      <c r="GI618" s="10"/>
      <c r="GJ618" s="10"/>
      <c r="GK618" s="10"/>
      <c r="GL618" s="10"/>
      <c r="GM618" s="10"/>
      <c r="GN618" s="10"/>
      <c r="GO618" s="10"/>
      <c r="GP618" s="10"/>
      <c r="GQ618" s="10"/>
      <c r="GR618" s="10"/>
      <c r="GS618" s="10"/>
      <c r="GT618" s="10"/>
      <c r="GU618" s="10"/>
      <c r="GV618" s="10"/>
      <c r="GW618" s="10"/>
      <c r="GX618" s="10"/>
      <c r="GY618" s="10"/>
      <c r="GZ618" s="10"/>
      <c r="HA618" s="10"/>
      <c r="HB618" s="10"/>
      <c r="HC618" s="10"/>
      <c r="HD618" s="10"/>
      <c r="HE618" s="10"/>
      <c r="HF618" s="10"/>
      <c r="HG618" s="10"/>
      <c r="HH618" s="10"/>
      <c r="HI618" s="10"/>
      <c r="HJ618" s="10"/>
      <c r="HK618" s="10"/>
      <c r="HL618" s="10"/>
      <c r="HM618" s="10"/>
      <c r="HN618" s="10"/>
      <c r="HO618" s="10"/>
      <c r="HP618" s="10"/>
      <c r="HQ618" s="10"/>
      <c r="HR618" s="10"/>
      <c r="HS618" s="10"/>
      <c r="HT618" s="10"/>
      <c r="HU618" s="10"/>
      <c r="HV618" s="10"/>
      <c r="HW618" s="10"/>
      <c r="HX618" s="10"/>
      <c r="HY618" s="10"/>
      <c r="HZ618" s="10"/>
      <c r="IA618" s="10"/>
      <c r="IB618" s="10"/>
      <c r="IC618" s="10"/>
      <c r="ID618" s="10"/>
      <c r="IE618" s="10"/>
      <c r="IF618" s="10"/>
      <c r="IG618" s="10"/>
      <c r="IH618" s="10"/>
      <c r="II618" s="10"/>
      <c r="IJ618" s="10"/>
      <c r="IK618" s="10"/>
      <c r="IL618" s="10"/>
      <c r="IM618" s="10"/>
      <c r="IN618" s="10"/>
      <c r="IO618" s="10"/>
      <c r="IP618" s="10"/>
      <c r="IQ618" s="10"/>
      <c r="IR618" s="10"/>
      <c r="IS618" s="10"/>
      <c r="IT618" s="10"/>
      <c r="IU618" s="10"/>
      <c r="IV618" s="10"/>
    </row>
    <row r="619" spans="7:256"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  <c r="FH619" s="10"/>
      <c r="FI619" s="10"/>
      <c r="FJ619" s="10"/>
      <c r="FK619" s="10"/>
      <c r="FL619" s="10"/>
      <c r="FM619" s="10"/>
      <c r="FN619" s="10"/>
      <c r="FO619" s="10"/>
      <c r="FP619" s="10"/>
      <c r="FQ619" s="10"/>
      <c r="FR619" s="10"/>
      <c r="FS619" s="10"/>
      <c r="FT619" s="10"/>
      <c r="FU619" s="10"/>
      <c r="FV619" s="10"/>
      <c r="FW619" s="10"/>
      <c r="FX619" s="10"/>
      <c r="FY619" s="10"/>
      <c r="FZ619" s="10"/>
      <c r="GA619" s="10"/>
      <c r="GB619" s="10"/>
      <c r="GC619" s="10"/>
      <c r="GD619" s="10"/>
      <c r="GE619" s="10"/>
      <c r="GF619" s="10"/>
      <c r="GG619" s="10"/>
      <c r="GH619" s="10"/>
      <c r="GI619" s="10"/>
      <c r="GJ619" s="10"/>
      <c r="GK619" s="10"/>
      <c r="GL619" s="10"/>
      <c r="GM619" s="10"/>
      <c r="GN619" s="10"/>
      <c r="GO619" s="10"/>
      <c r="GP619" s="10"/>
      <c r="GQ619" s="10"/>
      <c r="GR619" s="10"/>
      <c r="GS619" s="10"/>
      <c r="GT619" s="10"/>
      <c r="GU619" s="10"/>
      <c r="GV619" s="10"/>
      <c r="GW619" s="10"/>
      <c r="GX619" s="10"/>
      <c r="GY619" s="10"/>
      <c r="GZ619" s="10"/>
      <c r="HA619" s="10"/>
      <c r="HB619" s="10"/>
      <c r="HC619" s="10"/>
      <c r="HD619" s="10"/>
      <c r="HE619" s="10"/>
      <c r="HF619" s="10"/>
      <c r="HG619" s="10"/>
      <c r="HH619" s="10"/>
      <c r="HI619" s="10"/>
      <c r="HJ619" s="10"/>
      <c r="HK619" s="10"/>
      <c r="HL619" s="10"/>
      <c r="HM619" s="10"/>
      <c r="HN619" s="10"/>
      <c r="HO619" s="10"/>
      <c r="HP619" s="10"/>
      <c r="HQ619" s="10"/>
      <c r="HR619" s="10"/>
      <c r="HS619" s="10"/>
      <c r="HT619" s="10"/>
      <c r="HU619" s="10"/>
      <c r="HV619" s="10"/>
      <c r="HW619" s="10"/>
      <c r="HX619" s="10"/>
      <c r="HY619" s="10"/>
      <c r="HZ619" s="10"/>
      <c r="IA619" s="10"/>
      <c r="IB619" s="10"/>
      <c r="IC619" s="10"/>
      <c r="ID619" s="10"/>
      <c r="IE619" s="10"/>
      <c r="IF619" s="10"/>
      <c r="IG619" s="10"/>
      <c r="IH619" s="10"/>
      <c r="II619" s="10"/>
      <c r="IJ619" s="10"/>
      <c r="IK619" s="10"/>
      <c r="IL619" s="10"/>
      <c r="IM619" s="10"/>
      <c r="IN619" s="10"/>
      <c r="IO619" s="10"/>
      <c r="IP619" s="10"/>
      <c r="IQ619" s="10"/>
      <c r="IR619" s="10"/>
      <c r="IS619" s="10"/>
      <c r="IT619" s="10"/>
      <c r="IU619" s="10"/>
      <c r="IV619" s="10"/>
    </row>
    <row r="620" spans="7:256"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  <c r="FH620" s="10"/>
      <c r="FI620" s="10"/>
      <c r="FJ620" s="10"/>
      <c r="FK620" s="10"/>
      <c r="FL620" s="10"/>
      <c r="FM620" s="10"/>
      <c r="FN620" s="10"/>
      <c r="FO620" s="10"/>
      <c r="FP620" s="10"/>
      <c r="FQ620" s="10"/>
      <c r="FR620" s="10"/>
      <c r="FS620" s="10"/>
      <c r="FT620" s="10"/>
      <c r="FU620" s="10"/>
      <c r="FV620" s="10"/>
      <c r="FW620" s="10"/>
      <c r="FX620" s="10"/>
      <c r="FY620" s="10"/>
      <c r="FZ620" s="10"/>
      <c r="GA620" s="10"/>
      <c r="GB620" s="10"/>
      <c r="GC620" s="10"/>
      <c r="GD620" s="10"/>
      <c r="GE620" s="10"/>
      <c r="GF620" s="10"/>
      <c r="GG620" s="10"/>
      <c r="GH620" s="10"/>
      <c r="GI620" s="10"/>
      <c r="GJ620" s="10"/>
      <c r="GK620" s="10"/>
      <c r="GL620" s="10"/>
      <c r="GM620" s="10"/>
      <c r="GN620" s="10"/>
      <c r="GO620" s="10"/>
      <c r="GP620" s="10"/>
      <c r="GQ620" s="10"/>
      <c r="GR620" s="10"/>
      <c r="GS620" s="10"/>
      <c r="GT620" s="10"/>
      <c r="GU620" s="10"/>
      <c r="GV620" s="10"/>
      <c r="GW620" s="10"/>
      <c r="GX620" s="10"/>
      <c r="GY620" s="10"/>
      <c r="GZ620" s="10"/>
      <c r="HA620" s="10"/>
      <c r="HB620" s="10"/>
      <c r="HC620" s="10"/>
      <c r="HD620" s="10"/>
      <c r="HE620" s="10"/>
      <c r="HF620" s="10"/>
      <c r="HG620" s="10"/>
      <c r="HH620" s="10"/>
      <c r="HI620" s="10"/>
      <c r="HJ620" s="10"/>
      <c r="HK620" s="10"/>
      <c r="HL620" s="10"/>
      <c r="HM620" s="10"/>
      <c r="HN620" s="10"/>
      <c r="HO620" s="10"/>
      <c r="HP620" s="10"/>
      <c r="HQ620" s="10"/>
      <c r="HR620" s="10"/>
      <c r="HS620" s="10"/>
      <c r="HT620" s="10"/>
      <c r="HU620" s="10"/>
      <c r="HV620" s="10"/>
      <c r="HW620" s="10"/>
      <c r="HX620" s="10"/>
      <c r="HY620" s="10"/>
      <c r="HZ620" s="10"/>
      <c r="IA620" s="10"/>
      <c r="IB620" s="10"/>
      <c r="IC620" s="10"/>
      <c r="ID620" s="10"/>
      <c r="IE620" s="10"/>
      <c r="IF620" s="10"/>
      <c r="IG620" s="10"/>
      <c r="IH620" s="10"/>
      <c r="II620" s="10"/>
      <c r="IJ620" s="10"/>
      <c r="IK620" s="10"/>
      <c r="IL620" s="10"/>
      <c r="IM620" s="10"/>
      <c r="IN620" s="10"/>
      <c r="IO620" s="10"/>
      <c r="IP620" s="10"/>
      <c r="IQ620" s="10"/>
      <c r="IR620" s="10"/>
      <c r="IS620" s="10"/>
      <c r="IT620" s="10"/>
      <c r="IU620" s="10"/>
      <c r="IV620" s="10"/>
    </row>
    <row r="621" spans="7:256"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  <c r="FH621" s="10"/>
      <c r="FI621" s="10"/>
      <c r="FJ621" s="10"/>
      <c r="FK621" s="10"/>
      <c r="FL621" s="10"/>
      <c r="FM621" s="10"/>
      <c r="FN621" s="10"/>
      <c r="FO621" s="10"/>
      <c r="FP621" s="10"/>
      <c r="FQ621" s="10"/>
      <c r="FR621" s="10"/>
      <c r="FS621" s="10"/>
      <c r="FT621" s="10"/>
      <c r="FU621" s="10"/>
      <c r="FV621" s="10"/>
      <c r="FW621" s="10"/>
      <c r="FX621" s="10"/>
      <c r="FY621" s="10"/>
      <c r="FZ621" s="10"/>
      <c r="GA621" s="10"/>
      <c r="GB621" s="10"/>
      <c r="GC621" s="10"/>
      <c r="GD621" s="10"/>
      <c r="GE621" s="10"/>
      <c r="GF621" s="10"/>
      <c r="GG621" s="10"/>
      <c r="GH621" s="10"/>
      <c r="GI621" s="10"/>
      <c r="GJ621" s="10"/>
      <c r="GK621" s="10"/>
      <c r="GL621" s="10"/>
      <c r="GM621" s="10"/>
      <c r="GN621" s="10"/>
      <c r="GO621" s="10"/>
      <c r="GP621" s="10"/>
      <c r="GQ621" s="10"/>
      <c r="GR621" s="10"/>
      <c r="GS621" s="10"/>
      <c r="GT621" s="10"/>
      <c r="GU621" s="10"/>
      <c r="GV621" s="10"/>
      <c r="GW621" s="10"/>
      <c r="GX621" s="10"/>
      <c r="GY621" s="10"/>
      <c r="GZ621" s="10"/>
      <c r="HA621" s="10"/>
      <c r="HB621" s="10"/>
      <c r="HC621" s="10"/>
      <c r="HD621" s="10"/>
      <c r="HE621" s="10"/>
      <c r="HF621" s="10"/>
      <c r="HG621" s="10"/>
      <c r="HH621" s="10"/>
      <c r="HI621" s="10"/>
      <c r="HJ621" s="10"/>
      <c r="HK621" s="10"/>
      <c r="HL621" s="10"/>
      <c r="HM621" s="10"/>
      <c r="HN621" s="10"/>
      <c r="HO621" s="10"/>
      <c r="HP621" s="10"/>
      <c r="HQ621" s="10"/>
      <c r="HR621" s="10"/>
      <c r="HS621" s="10"/>
      <c r="HT621" s="10"/>
      <c r="HU621" s="10"/>
      <c r="HV621" s="10"/>
      <c r="HW621" s="10"/>
      <c r="HX621" s="10"/>
      <c r="HY621" s="10"/>
      <c r="HZ621" s="10"/>
      <c r="IA621" s="10"/>
      <c r="IB621" s="10"/>
      <c r="IC621" s="10"/>
      <c r="ID621" s="10"/>
      <c r="IE621" s="10"/>
      <c r="IF621" s="10"/>
      <c r="IG621" s="10"/>
      <c r="IH621" s="10"/>
      <c r="II621" s="10"/>
      <c r="IJ621" s="10"/>
      <c r="IK621" s="10"/>
      <c r="IL621" s="10"/>
      <c r="IM621" s="10"/>
      <c r="IN621" s="10"/>
      <c r="IO621" s="10"/>
      <c r="IP621" s="10"/>
      <c r="IQ621" s="10"/>
      <c r="IR621" s="10"/>
      <c r="IS621" s="10"/>
      <c r="IT621" s="10"/>
      <c r="IU621" s="10"/>
      <c r="IV621" s="10"/>
    </row>
    <row r="622" spans="7:256"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  <c r="FH622" s="10"/>
      <c r="FI622" s="10"/>
      <c r="FJ622" s="10"/>
      <c r="FK622" s="10"/>
      <c r="FL622" s="10"/>
      <c r="FM622" s="10"/>
      <c r="FN622" s="10"/>
      <c r="FO622" s="10"/>
      <c r="FP622" s="10"/>
      <c r="FQ622" s="10"/>
      <c r="FR622" s="10"/>
      <c r="FS622" s="10"/>
      <c r="FT622" s="10"/>
      <c r="FU622" s="10"/>
      <c r="FV622" s="10"/>
      <c r="FW622" s="10"/>
      <c r="FX622" s="10"/>
      <c r="FY622" s="10"/>
      <c r="FZ622" s="10"/>
      <c r="GA622" s="10"/>
      <c r="GB622" s="10"/>
      <c r="GC622" s="10"/>
      <c r="GD622" s="10"/>
      <c r="GE622" s="10"/>
      <c r="GF622" s="10"/>
      <c r="GG622" s="10"/>
      <c r="GH622" s="10"/>
      <c r="GI622" s="10"/>
      <c r="GJ622" s="10"/>
      <c r="GK622" s="10"/>
      <c r="GL622" s="10"/>
      <c r="GM622" s="10"/>
      <c r="GN622" s="10"/>
      <c r="GO622" s="10"/>
      <c r="GP622" s="10"/>
      <c r="GQ622" s="10"/>
      <c r="GR622" s="10"/>
      <c r="GS622" s="10"/>
      <c r="GT622" s="10"/>
      <c r="GU622" s="10"/>
      <c r="GV622" s="10"/>
      <c r="GW622" s="10"/>
      <c r="GX622" s="10"/>
      <c r="GY622" s="10"/>
      <c r="GZ622" s="10"/>
      <c r="HA622" s="10"/>
      <c r="HB622" s="10"/>
      <c r="HC622" s="10"/>
      <c r="HD622" s="10"/>
      <c r="HE622" s="10"/>
      <c r="HF622" s="10"/>
      <c r="HG622" s="10"/>
      <c r="HH622" s="10"/>
      <c r="HI622" s="10"/>
      <c r="HJ622" s="10"/>
      <c r="HK622" s="10"/>
      <c r="HL622" s="10"/>
      <c r="HM622" s="10"/>
      <c r="HN622" s="10"/>
      <c r="HO622" s="10"/>
      <c r="HP622" s="10"/>
      <c r="HQ622" s="10"/>
      <c r="HR622" s="10"/>
      <c r="HS622" s="10"/>
      <c r="HT622" s="10"/>
      <c r="HU622" s="10"/>
      <c r="HV622" s="10"/>
      <c r="HW622" s="10"/>
      <c r="HX622" s="10"/>
      <c r="HY622" s="10"/>
      <c r="HZ622" s="10"/>
      <c r="IA622" s="10"/>
      <c r="IB622" s="10"/>
      <c r="IC622" s="10"/>
      <c r="ID622" s="10"/>
      <c r="IE622" s="10"/>
      <c r="IF622" s="10"/>
      <c r="IG622" s="10"/>
      <c r="IH622" s="10"/>
      <c r="II622" s="10"/>
      <c r="IJ622" s="10"/>
      <c r="IK622" s="10"/>
      <c r="IL622" s="10"/>
      <c r="IM622" s="10"/>
      <c r="IN622" s="10"/>
      <c r="IO622" s="10"/>
      <c r="IP622" s="10"/>
      <c r="IQ622" s="10"/>
      <c r="IR622" s="10"/>
      <c r="IS622" s="10"/>
      <c r="IT622" s="10"/>
      <c r="IU622" s="10"/>
      <c r="IV622" s="10"/>
    </row>
    <row r="623" spans="7:256"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  <c r="FH623" s="10"/>
      <c r="FI623" s="10"/>
      <c r="FJ623" s="10"/>
      <c r="FK623" s="10"/>
      <c r="FL623" s="10"/>
      <c r="FM623" s="10"/>
      <c r="FN623" s="10"/>
      <c r="FO623" s="10"/>
      <c r="FP623" s="10"/>
      <c r="FQ623" s="10"/>
      <c r="FR623" s="10"/>
      <c r="FS623" s="10"/>
      <c r="FT623" s="10"/>
      <c r="FU623" s="10"/>
      <c r="FV623" s="10"/>
      <c r="FW623" s="10"/>
      <c r="FX623" s="10"/>
      <c r="FY623" s="10"/>
      <c r="FZ623" s="10"/>
      <c r="GA623" s="10"/>
      <c r="GB623" s="10"/>
      <c r="GC623" s="10"/>
      <c r="GD623" s="10"/>
      <c r="GE623" s="10"/>
      <c r="GF623" s="10"/>
      <c r="GG623" s="10"/>
      <c r="GH623" s="10"/>
      <c r="GI623" s="10"/>
      <c r="GJ623" s="10"/>
      <c r="GK623" s="10"/>
      <c r="GL623" s="10"/>
      <c r="GM623" s="10"/>
      <c r="GN623" s="10"/>
      <c r="GO623" s="10"/>
      <c r="GP623" s="10"/>
      <c r="GQ623" s="10"/>
      <c r="GR623" s="10"/>
      <c r="GS623" s="10"/>
      <c r="GT623" s="10"/>
      <c r="GU623" s="10"/>
      <c r="GV623" s="10"/>
      <c r="GW623" s="10"/>
      <c r="GX623" s="10"/>
      <c r="GY623" s="10"/>
      <c r="GZ623" s="10"/>
      <c r="HA623" s="10"/>
      <c r="HB623" s="10"/>
      <c r="HC623" s="10"/>
      <c r="HD623" s="10"/>
      <c r="HE623" s="10"/>
      <c r="HF623" s="10"/>
      <c r="HG623" s="10"/>
      <c r="HH623" s="10"/>
      <c r="HI623" s="10"/>
      <c r="HJ623" s="10"/>
      <c r="HK623" s="10"/>
      <c r="HL623" s="10"/>
      <c r="HM623" s="10"/>
      <c r="HN623" s="10"/>
      <c r="HO623" s="10"/>
      <c r="HP623" s="10"/>
      <c r="HQ623" s="10"/>
      <c r="HR623" s="10"/>
      <c r="HS623" s="10"/>
      <c r="HT623" s="10"/>
      <c r="HU623" s="10"/>
      <c r="HV623" s="10"/>
      <c r="HW623" s="10"/>
      <c r="HX623" s="10"/>
      <c r="HY623" s="10"/>
      <c r="HZ623" s="10"/>
      <c r="IA623" s="10"/>
      <c r="IB623" s="10"/>
      <c r="IC623" s="10"/>
      <c r="ID623" s="10"/>
      <c r="IE623" s="10"/>
      <c r="IF623" s="10"/>
      <c r="IG623" s="10"/>
      <c r="IH623" s="10"/>
      <c r="II623" s="10"/>
      <c r="IJ623" s="10"/>
      <c r="IK623" s="10"/>
      <c r="IL623" s="10"/>
      <c r="IM623" s="10"/>
      <c r="IN623" s="10"/>
      <c r="IO623" s="10"/>
      <c r="IP623" s="10"/>
      <c r="IQ623" s="10"/>
      <c r="IR623" s="10"/>
      <c r="IS623" s="10"/>
      <c r="IT623" s="10"/>
      <c r="IU623" s="10"/>
      <c r="IV623" s="10"/>
    </row>
    <row r="624" spans="7:256"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  <c r="FR624" s="10"/>
      <c r="FS624" s="10"/>
      <c r="FT624" s="10"/>
      <c r="FU624" s="10"/>
      <c r="FV624" s="10"/>
      <c r="FW624" s="10"/>
      <c r="FX624" s="10"/>
      <c r="FY624" s="10"/>
      <c r="FZ624" s="10"/>
      <c r="GA624" s="10"/>
      <c r="GB624" s="10"/>
      <c r="GC624" s="10"/>
      <c r="GD624" s="10"/>
      <c r="GE624" s="10"/>
      <c r="GF624" s="10"/>
      <c r="GG624" s="10"/>
      <c r="GH624" s="10"/>
      <c r="GI624" s="10"/>
      <c r="GJ624" s="10"/>
      <c r="GK624" s="10"/>
      <c r="GL624" s="10"/>
      <c r="GM624" s="10"/>
      <c r="GN624" s="10"/>
      <c r="GO624" s="10"/>
      <c r="GP624" s="10"/>
      <c r="GQ624" s="10"/>
      <c r="GR624" s="10"/>
      <c r="GS624" s="10"/>
      <c r="GT624" s="10"/>
      <c r="GU624" s="10"/>
      <c r="GV624" s="10"/>
      <c r="GW624" s="10"/>
      <c r="GX624" s="10"/>
      <c r="GY624" s="10"/>
      <c r="GZ624" s="10"/>
      <c r="HA624" s="10"/>
      <c r="HB624" s="10"/>
      <c r="HC624" s="10"/>
      <c r="HD624" s="10"/>
      <c r="HE624" s="10"/>
      <c r="HF624" s="10"/>
      <c r="HG624" s="10"/>
      <c r="HH624" s="10"/>
      <c r="HI624" s="10"/>
      <c r="HJ624" s="10"/>
      <c r="HK624" s="10"/>
      <c r="HL624" s="10"/>
      <c r="HM624" s="10"/>
      <c r="HN624" s="10"/>
      <c r="HO624" s="10"/>
      <c r="HP624" s="10"/>
      <c r="HQ624" s="10"/>
      <c r="HR624" s="10"/>
      <c r="HS624" s="10"/>
      <c r="HT624" s="10"/>
      <c r="HU624" s="10"/>
      <c r="HV624" s="10"/>
      <c r="HW624" s="10"/>
      <c r="HX624" s="10"/>
      <c r="HY624" s="10"/>
      <c r="HZ624" s="10"/>
      <c r="IA624" s="10"/>
      <c r="IB624" s="10"/>
      <c r="IC624" s="10"/>
      <c r="ID624" s="10"/>
      <c r="IE624" s="10"/>
      <c r="IF624" s="10"/>
      <c r="IG624" s="10"/>
      <c r="IH624" s="10"/>
      <c r="II624" s="10"/>
      <c r="IJ624" s="10"/>
      <c r="IK624" s="10"/>
      <c r="IL624" s="10"/>
      <c r="IM624" s="10"/>
      <c r="IN624" s="10"/>
      <c r="IO624" s="10"/>
      <c r="IP624" s="10"/>
      <c r="IQ624" s="10"/>
      <c r="IR624" s="10"/>
      <c r="IS624" s="10"/>
      <c r="IT624" s="10"/>
      <c r="IU624" s="10"/>
      <c r="IV624" s="10"/>
    </row>
    <row r="625" spans="7:256"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0"/>
      <c r="FZ625" s="10"/>
      <c r="GA625" s="10"/>
      <c r="GB625" s="10"/>
      <c r="GC625" s="10"/>
      <c r="GD625" s="10"/>
      <c r="GE625" s="10"/>
      <c r="GF625" s="10"/>
      <c r="GG625" s="10"/>
      <c r="GH625" s="10"/>
      <c r="GI625" s="10"/>
      <c r="GJ625" s="10"/>
      <c r="GK625" s="10"/>
      <c r="GL625" s="10"/>
      <c r="GM625" s="10"/>
      <c r="GN625" s="10"/>
      <c r="GO625" s="10"/>
      <c r="GP625" s="10"/>
      <c r="GQ625" s="10"/>
      <c r="GR625" s="10"/>
      <c r="GS625" s="10"/>
      <c r="GT625" s="10"/>
      <c r="GU625" s="10"/>
      <c r="GV625" s="10"/>
      <c r="GW625" s="10"/>
      <c r="GX625" s="10"/>
      <c r="GY625" s="10"/>
      <c r="GZ625" s="10"/>
      <c r="HA625" s="10"/>
      <c r="HB625" s="10"/>
      <c r="HC625" s="10"/>
      <c r="HD625" s="10"/>
      <c r="HE625" s="10"/>
      <c r="HF625" s="10"/>
      <c r="HG625" s="10"/>
      <c r="HH625" s="10"/>
      <c r="HI625" s="10"/>
      <c r="HJ625" s="10"/>
      <c r="HK625" s="10"/>
      <c r="HL625" s="10"/>
      <c r="HM625" s="10"/>
      <c r="HN625" s="10"/>
      <c r="HO625" s="10"/>
      <c r="HP625" s="10"/>
      <c r="HQ625" s="10"/>
      <c r="HR625" s="10"/>
      <c r="HS625" s="10"/>
      <c r="HT625" s="10"/>
      <c r="HU625" s="10"/>
      <c r="HV625" s="10"/>
      <c r="HW625" s="10"/>
      <c r="HX625" s="10"/>
      <c r="HY625" s="10"/>
      <c r="HZ625" s="10"/>
      <c r="IA625" s="10"/>
      <c r="IB625" s="10"/>
      <c r="IC625" s="10"/>
      <c r="ID625" s="10"/>
      <c r="IE625" s="10"/>
      <c r="IF625" s="10"/>
      <c r="IG625" s="10"/>
      <c r="IH625" s="10"/>
      <c r="II625" s="10"/>
      <c r="IJ625" s="10"/>
      <c r="IK625" s="10"/>
      <c r="IL625" s="10"/>
      <c r="IM625" s="10"/>
      <c r="IN625" s="10"/>
      <c r="IO625" s="10"/>
      <c r="IP625" s="10"/>
      <c r="IQ625" s="10"/>
      <c r="IR625" s="10"/>
      <c r="IS625" s="10"/>
      <c r="IT625" s="10"/>
      <c r="IU625" s="10"/>
      <c r="IV625" s="10"/>
    </row>
    <row r="626" spans="7:256"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  <c r="FH626" s="10"/>
      <c r="FI626" s="10"/>
      <c r="FJ626" s="10"/>
      <c r="FK626" s="10"/>
      <c r="FL626" s="10"/>
      <c r="FM626" s="10"/>
      <c r="FN626" s="10"/>
      <c r="FO626" s="10"/>
      <c r="FP626" s="10"/>
      <c r="FQ626" s="10"/>
      <c r="FR626" s="10"/>
      <c r="FS626" s="10"/>
      <c r="FT626" s="10"/>
      <c r="FU626" s="10"/>
      <c r="FV626" s="10"/>
      <c r="FW626" s="10"/>
      <c r="FX626" s="10"/>
      <c r="FY626" s="10"/>
      <c r="FZ626" s="10"/>
      <c r="GA626" s="10"/>
      <c r="GB626" s="10"/>
      <c r="GC626" s="10"/>
      <c r="GD626" s="10"/>
      <c r="GE626" s="10"/>
      <c r="GF626" s="10"/>
      <c r="GG626" s="10"/>
      <c r="GH626" s="10"/>
      <c r="GI626" s="10"/>
      <c r="GJ626" s="10"/>
      <c r="GK626" s="10"/>
      <c r="GL626" s="10"/>
      <c r="GM626" s="10"/>
      <c r="GN626" s="10"/>
      <c r="GO626" s="10"/>
      <c r="GP626" s="10"/>
      <c r="GQ626" s="10"/>
      <c r="GR626" s="10"/>
      <c r="GS626" s="10"/>
      <c r="GT626" s="10"/>
      <c r="GU626" s="10"/>
      <c r="GV626" s="10"/>
      <c r="GW626" s="10"/>
      <c r="GX626" s="10"/>
      <c r="GY626" s="10"/>
      <c r="GZ626" s="10"/>
      <c r="HA626" s="10"/>
      <c r="HB626" s="10"/>
      <c r="HC626" s="10"/>
      <c r="HD626" s="10"/>
      <c r="HE626" s="10"/>
      <c r="HF626" s="10"/>
      <c r="HG626" s="10"/>
      <c r="HH626" s="10"/>
      <c r="HI626" s="10"/>
      <c r="HJ626" s="10"/>
      <c r="HK626" s="10"/>
      <c r="HL626" s="10"/>
      <c r="HM626" s="10"/>
      <c r="HN626" s="10"/>
      <c r="HO626" s="10"/>
      <c r="HP626" s="10"/>
      <c r="HQ626" s="10"/>
      <c r="HR626" s="10"/>
      <c r="HS626" s="10"/>
      <c r="HT626" s="10"/>
      <c r="HU626" s="10"/>
      <c r="HV626" s="10"/>
      <c r="HW626" s="10"/>
      <c r="HX626" s="10"/>
      <c r="HY626" s="10"/>
      <c r="HZ626" s="10"/>
      <c r="IA626" s="10"/>
      <c r="IB626" s="10"/>
      <c r="IC626" s="10"/>
      <c r="ID626" s="10"/>
      <c r="IE626" s="10"/>
      <c r="IF626" s="10"/>
      <c r="IG626" s="10"/>
      <c r="IH626" s="10"/>
      <c r="II626" s="10"/>
      <c r="IJ626" s="10"/>
      <c r="IK626" s="10"/>
      <c r="IL626" s="10"/>
      <c r="IM626" s="10"/>
      <c r="IN626" s="10"/>
      <c r="IO626" s="10"/>
      <c r="IP626" s="10"/>
      <c r="IQ626" s="10"/>
      <c r="IR626" s="10"/>
      <c r="IS626" s="10"/>
      <c r="IT626" s="10"/>
      <c r="IU626" s="10"/>
      <c r="IV626" s="10"/>
    </row>
    <row r="627" spans="7:256"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  <c r="FH627" s="10"/>
      <c r="FI627" s="10"/>
      <c r="FJ627" s="10"/>
      <c r="FK627" s="10"/>
      <c r="FL627" s="10"/>
      <c r="FM627" s="10"/>
      <c r="FN627" s="10"/>
      <c r="FO627" s="10"/>
      <c r="FP627" s="10"/>
      <c r="FQ627" s="10"/>
      <c r="FR627" s="10"/>
      <c r="FS627" s="10"/>
      <c r="FT627" s="10"/>
      <c r="FU627" s="10"/>
      <c r="FV627" s="10"/>
      <c r="FW627" s="10"/>
      <c r="FX627" s="10"/>
      <c r="FY627" s="10"/>
      <c r="FZ627" s="10"/>
      <c r="GA627" s="10"/>
      <c r="GB627" s="10"/>
      <c r="GC627" s="10"/>
      <c r="GD627" s="10"/>
      <c r="GE627" s="10"/>
      <c r="GF627" s="10"/>
      <c r="GG627" s="10"/>
      <c r="GH627" s="10"/>
      <c r="GI627" s="10"/>
      <c r="GJ627" s="10"/>
      <c r="GK627" s="10"/>
      <c r="GL627" s="10"/>
      <c r="GM627" s="10"/>
      <c r="GN627" s="10"/>
      <c r="GO627" s="10"/>
      <c r="GP627" s="10"/>
      <c r="GQ627" s="10"/>
      <c r="GR627" s="10"/>
      <c r="GS627" s="10"/>
      <c r="GT627" s="10"/>
      <c r="GU627" s="10"/>
      <c r="GV627" s="10"/>
      <c r="GW627" s="10"/>
      <c r="GX627" s="10"/>
      <c r="GY627" s="10"/>
      <c r="GZ627" s="10"/>
      <c r="HA627" s="10"/>
      <c r="HB627" s="10"/>
      <c r="HC627" s="10"/>
      <c r="HD627" s="10"/>
      <c r="HE627" s="10"/>
      <c r="HF627" s="10"/>
      <c r="HG627" s="10"/>
      <c r="HH627" s="10"/>
      <c r="HI627" s="10"/>
      <c r="HJ627" s="10"/>
      <c r="HK627" s="10"/>
      <c r="HL627" s="10"/>
      <c r="HM627" s="10"/>
      <c r="HN627" s="10"/>
      <c r="HO627" s="10"/>
      <c r="HP627" s="10"/>
      <c r="HQ627" s="10"/>
      <c r="HR627" s="10"/>
      <c r="HS627" s="10"/>
      <c r="HT627" s="10"/>
      <c r="HU627" s="10"/>
      <c r="HV627" s="10"/>
      <c r="HW627" s="10"/>
      <c r="HX627" s="10"/>
      <c r="HY627" s="10"/>
      <c r="HZ627" s="10"/>
      <c r="IA627" s="10"/>
      <c r="IB627" s="10"/>
      <c r="IC627" s="10"/>
      <c r="ID627" s="10"/>
      <c r="IE627" s="10"/>
      <c r="IF627" s="10"/>
      <c r="IG627" s="10"/>
      <c r="IH627" s="10"/>
      <c r="II627" s="10"/>
      <c r="IJ627" s="10"/>
      <c r="IK627" s="10"/>
      <c r="IL627" s="10"/>
      <c r="IM627" s="10"/>
      <c r="IN627" s="10"/>
      <c r="IO627" s="10"/>
      <c r="IP627" s="10"/>
      <c r="IQ627" s="10"/>
      <c r="IR627" s="10"/>
      <c r="IS627" s="10"/>
      <c r="IT627" s="10"/>
      <c r="IU627" s="10"/>
      <c r="IV627" s="10"/>
    </row>
    <row r="628" spans="7:256"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  <c r="FH628" s="10"/>
      <c r="FI628" s="10"/>
      <c r="FJ628" s="10"/>
      <c r="FK628" s="10"/>
      <c r="FL628" s="10"/>
      <c r="FM628" s="10"/>
      <c r="FN628" s="10"/>
      <c r="FO628" s="10"/>
      <c r="FP628" s="10"/>
      <c r="FQ628" s="10"/>
      <c r="FR628" s="10"/>
      <c r="FS628" s="10"/>
      <c r="FT628" s="10"/>
      <c r="FU628" s="10"/>
      <c r="FV628" s="10"/>
      <c r="FW628" s="10"/>
      <c r="FX628" s="10"/>
      <c r="FY628" s="10"/>
      <c r="FZ628" s="10"/>
      <c r="GA628" s="10"/>
      <c r="GB628" s="10"/>
      <c r="GC628" s="10"/>
      <c r="GD628" s="10"/>
      <c r="GE628" s="10"/>
      <c r="GF628" s="10"/>
      <c r="GG628" s="10"/>
      <c r="GH628" s="10"/>
      <c r="GI628" s="10"/>
      <c r="GJ628" s="10"/>
      <c r="GK628" s="10"/>
      <c r="GL628" s="10"/>
      <c r="GM628" s="10"/>
      <c r="GN628" s="10"/>
      <c r="GO628" s="10"/>
      <c r="GP628" s="10"/>
      <c r="GQ628" s="10"/>
      <c r="GR628" s="10"/>
      <c r="GS628" s="10"/>
      <c r="GT628" s="10"/>
      <c r="GU628" s="10"/>
      <c r="GV628" s="10"/>
      <c r="GW628" s="10"/>
      <c r="GX628" s="10"/>
      <c r="GY628" s="10"/>
      <c r="GZ628" s="10"/>
      <c r="HA628" s="10"/>
      <c r="HB628" s="10"/>
      <c r="HC628" s="10"/>
      <c r="HD628" s="10"/>
      <c r="HE628" s="10"/>
      <c r="HF628" s="10"/>
      <c r="HG628" s="10"/>
      <c r="HH628" s="10"/>
      <c r="HI628" s="10"/>
      <c r="HJ628" s="10"/>
      <c r="HK628" s="10"/>
      <c r="HL628" s="10"/>
      <c r="HM628" s="10"/>
      <c r="HN628" s="10"/>
      <c r="HO628" s="10"/>
      <c r="HP628" s="10"/>
      <c r="HQ628" s="10"/>
      <c r="HR628" s="10"/>
      <c r="HS628" s="10"/>
      <c r="HT628" s="10"/>
      <c r="HU628" s="10"/>
      <c r="HV628" s="10"/>
      <c r="HW628" s="10"/>
      <c r="HX628" s="10"/>
      <c r="HY628" s="10"/>
      <c r="HZ628" s="10"/>
      <c r="IA628" s="10"/>
      <c r="IB628" s="10"/>
      <c r="IC628" s="10"/>
      <c r="ID628" s="10"/>
      <c r="IE628" s="10"/>
      <c r="IF628" s="10"/>
      <c r="IG628" s="10"/>
      <c r="IH628" s="10"/>
      <c r="II628" s="10"/>
      <c r="IJ628" s="10"/>
      <c r="IK628" s="10"/>
      <c r="IL628" s="10"/>
      <c r="IM628" s="10"/>
      <c r="IN628" s="10"/>
      <c r="IO628" s="10"/>
      <c r="IP628" s="10"/>
      <c r="IQ628" s="10"/>
      <c r="IR628" s="10"/>
      <c r="IS628" s="10"/>
      <c r="IT628" s="10"/>
      <c r="IU628" s="10"/>
      <c r="IV628" s="10"/>
    </row>
    <row r="629" spans="7:256"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  <c r="FH629" s="10"/>
      <c r="FI629" s="10"/>
      <c r="FJ629" s="10"/>
      <c r="FK629" s="10"/>
      <c r="FL629" s="10"/>
      <c r="FM629" s="10"/>
      <c r="FN629" s="10"/>
      <c r="FO629" s="10"/>
      <c r="FP629" s="10"/>
      <c r="FQ629" s="10"/>
      <c r="FR629" s="10"/>
      <c r="FS629" s="10"/>
      <c r="FT629" s="10"/>
      <c r="FU629" s="10"/>
      <c r="FV629" s="10"/>
      <c r="FW629" s="10"/>
      <c r="FX629" s="10"/>
      <c r="FY629" s="10"/>
      <c r="FZ629" s="10"/>
      <c r="GA629" s="10"/>
      <c r="GB629" s="10"/>
      <c r="GC629" s="10"/>
      <c r="GD629" s="10"/>
      <c r="GE629" s="10"/>
      <c r="GF629" s="10"/>
      <c r="GG629" s="10"/>
      <c r="GH629" s="10"/>
      <c r="GI629" s="10"/>
      <c r="GJ629" s="10"/>
      <c r="GK629" s="10"/>
      <c r="GL629" s="10"/>
      <c r="GM629" s="10"/>
      <c r="GN629" s="10"/>
      <c r="GO629" s="10"/>
      <c r="GP629" s="10"/>
      <c r="GQ629" s="10"/>
      <c r="GR629" s="10"/>
      <c r="GS629" s="10"/>
      <c r="GT629" s="10"/>
      <c r="GU629" s="10"/>
      <c r="GV629" s="10"/>
      <c r="GW629" s="10"/>
      <c r="GX629" s="10"/>
      <c r="GY629" s="10"/>
      <c r="GZ629" s="10"/>
      <c r="HA629" s="10"/>
      <c r="HB629" s="10"/>
      <c r="HC629" s="10"/>
      <c r="HD629" s="10"/>
      <c r="HE629" s="10"/>
      <c r="HF629" s="10"/>
      <c r="HG629" s="10"/>
      <c r="HH629" s="10"/>
      <c r="HI629" s="10"/>
      <c r="HJ629" s="10"/>
      <c r="HK629" s="10"/>
      <c r="HL629" s="10"/>
      <c r="HM629" s="10"/>
      <c r="HN629" s="10"/>
      <c r="HO629" s="10"/>
      <c r="HP629" s="10"/>
      <c r="HQ629" s="10"/>
      <c r="HR629" s="10"/>
      <c r="HS629" s="10"/>
      <c r="HT629" s="10"/>
      <c r="HU629" s="10"/>
      <c r="HV629" s="10"/>
      <c r="HW629" s="10"/>
      <c r="HX629" s="10"/>
      <c r="HY629" s="10"/>
      <c r="HZ629" s="10"/>
      <c r="IA629" s="10"/>
      <c r="IB629" s="10"/>
      <c r="IC629" s="10"/>
      <c r="ID629" s="10"/>
      <c r="IE629" s="10"/>
      <c r="IF629" s="10"/>
      <c r="IG629" s="10"/>
      <c r="IH629" s="10"/>
      <c r="II629" s="10"/>
      <c r="IJ629" s="10"/>
      <c r="IK629" s="10"/>
      <c r="IL629" s="10"/>
      <c r="IM629" s="10"/>
      <c r="IN629" s="10"/>
      <c r="IO629" s="10"/>
      <c r="IP629" s="10"/>
      <c r="IQ629" s="10"/>
      <c r="IR629" s="10"/>
      <c r="IS629" s="10"/>
      <c r="IT629" s="10"/>
      <c r="IU629" s="10"/>
      <c r="IV629" s="10"/>
    </row>
    <row r="630" spans="7:256"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  <c r="FH630" s="10"/>
      <c r="FI630" s="10"/>
      <c r="FJ630" s="10"/>
      <c r="FK630" s="10"/>
      <c r="FL630" s="10"/>
      <c r="FM630" s="10"/>
      <c r="FN630" s="10"/>
      <c r="FO630" s="10"/>
      <c r="FP630" s="10"/>
      <c r="FQ630" s="10"/>
      <c r="FR630" s="10"/>
      <c r="FS630" s="10"/>
      <c r="FT630" s="10"/>
      <c r="FU630" s="10"/>
      <c r="FV630" s="10"/>
      <c r="FW630" s="10"/>
      <c r="FX630" s="10"/>
      <c r="FY630" s="10"/>
      <c r="FZ630" s="10"/>
      <c r="GA630" s="10"/>
      <c r="GB630" s="10"/>
      <c r="GC630" s="10"/>
      <c r="GD630" s="10"/>
      <c r="GE630" s="10"/>
      <c r="GF630" s="10"/>
      <c r="GG630" s="10"/>
      <c r="GH630" s="10"/>
      <c r="GI630" s="10"/>
      <c r="GJ630" s="10"/>
      <c r="GK630" s="10"/>
      <c r="GL630" s="10"/>
      <c r="GM630" s="10"/>
      <c r="GN630" s="10"/>
      <c r="GO630" s="10"/>
      <c r="GP630" s="10"/>
      <c r="GQ630" s="10"/>
      <c r="GR630" s="10"/>
      <c r="GS630" s="10"/>
      <c r="GT630" s="10"/>
      <c r="GU630" s="10"/>
      <c r="GV630" s="10"/>
      <c r="GW630" s="10"/>
      <c r="GX630" s="10"/>
      <c r="GY630" s="10"/>
      <c r="GZ630" s="10"/>
      <c r="HA630" s="10"/>
      <c r="HB630" s="10"/>
      <c r="HC630" s="10"/>
      <c r="HD630" s="10"/>
      <c r="HE630" s="10"/>
      <c r="HF630" s="10"/>
      <c r="HG630" s="10"/>
      <c r="HH630" s="10"/>
      <c r="HI630" s="10"/>
      <c r="HJ630" s="10"/>
      <c r="HK630" s="10"/>
      <c r="HL630" s="10"/>
      <c r="HM630" s="10"/>
      <c r="HN630" s="10"/>
      <c r="HO630" s="10"/>
      <c r="HP630" s="10"/>
      <c r="HQ630" s="10"/>
      <c r="HR630" s="10"/>
      <c r="HS630" s="10"/>
      <c r="HT630" s="10"/>
      <c r="HU630" s="10"/>
      <c r="HV630" s="10"/>
      <c r="HW630" s="10"/>
      <c r="HX630" s="10"/>
      <c r="HY630" s="10"/>
      <c r="HZ630" s="10"/>
      <c r="IA630" s="10"/>
      <c r="IB630" s="10"/>
      <c r="IC630" s="10"/>
      <c r="ID630" s="10"/>
      <c r="IE630" s="10"/>
      <c r="IF630" s="10"/>
      <c r="IG630" s="10"/>
      <c r="IH630" s="10"/>
      <c r="II630" s="10"/>
      <c r="IJ630" s="10"/>
      <c r="IK630" s="10"/>
      <c r="IL630" s="10"/>
      <c r="IM630" s="10"/>
      <c r="IN630" s="10"/>
      <c r="IO630" s="10"/>
      <c r="IP630" s="10"/>
      <c r="IQ630" s="10"/>
      <c r="IR630" s="10"/>
      <c r="IS630" s="10"/>
      <c r="IT630" s="10"/>
      <c r="IU630" s="10"/>
      <c r="IV630" s="10"/>
    </row>
    <row r="631" spans="7:256"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  <c r="FH631" s="10"/>
      <c r="FI631" s="10"/>
      <c r="FJ631" s="10"/>
      <c r="FK631" s="10"/>
      <c r="FL631" s="10"/>
      <c r="FM631" s="10"/>
      <c r="FN631" s="10"/>
      <c r="FO631" s="10"/>
      <c r="FP631" s="10"/>
      <c r="FQ631" s="10"/>
      <c r="FR631" s="10"/>
      <c r="FS631" s="10"/>
      <c r="FT631" s="10"/>
      <c r="FU631" s="10"/>
      <c r="FV631" s="10"/>
      <c r="FW631" s="10"/>
      <c r="FX631" s="10"/>
      <c r="FY631" s="10"/>
      <c r="FZ631" s="10"/>
      <c r="GA631" s="10"/>
      <c r="GB631" s="10"/>
      <c r="GC631" s="10"/>
      <c r="GD631" s="10"/>
      <c r="GE631" s="10"/>
      <c r="GF631" s="10"/>
      <c r="GG631" s="10"/>
      <c r="GH631" s="10"/>
      <c r="GI631" s="10"/>
      <c r="GJ631" s="10"/>
      <c r="GK631" s="10"/>
      <c r="GL631" s="10"/>
      <c r="GM631" s="10"/>
      <c r="GN631" s="10"/>
      <c r="GO631" s="10"/>
      <c r="GP631" s="10"/>
      <c r="GQ631" s="10"/>
      <c r="GR631" s="10"/>
      <c r="GS631" s="10"/>
      <c r="GT631" s="10"/>
      <c r="GU631" s="10"/>
      <c r="GV631" s="10"/>
      <c r="GW631" s="10"/>
      <c r="GX631" s="10"/>
      <c r="GY631" s="10"/>
      <c r="GZ631" s="10"/>
      <c r="HA631" s="10"/>
      <c r="HB631" s="10"/>
      <c r="HC631" s="10"/>
      <c r="HD631" s="10"/>
      <c r="HE631" s="10"/>
      <c r="HF631" s="10"/>
      <c r="HG631" s="10"/>
      <c r="HH631" s="10"/>
      <c r="HI631" s="10"/>
      <c r="HJ631" s="10"/>
      <c r="HK631" s="10"/>
      <c r="HL631" s="10"/>
      <c r="HM631" s="10"/>
      <c r="HN631" s="10"/>
      <c r="HO631" s="10"/>
      <c r="HP631" s="10"/>
      <c r="HQ631" s="10"/>
      <c r="HR631" s="10"/>
      <c r="HS631" s="10"/>
      <c r="HT631" s="10"/>
      <c r="HU631" s="10"/>
      <c r="HV631" s="10"/>
      <c r="HW631" s="10"/>
      <c r="HX631" s="10"/>
      <c r="HY631" s="10"/>
      <c r="HZ631" s="10"/>
      <c r="IA631" s="10"/>
      <c r="IB631" s="10"/>
      <c r="IC631" s="10"/>
      <c r="ID631" s="10"/>
      <c r="IE631" s="10"/>
      <c r="IF631" s="10"/>
      <c r="IG631" s="10"/>
      <c r="IH631" s="10"/>
      <c r="II631" s="10"/>
      <c r="IJ631" s="10"/>
      <c r="IK631" s="10"/>
      <c r="IL631" s="10"/>
      <c r="IM631" s="10"/>
      <c r="IN631" s="10"/>
      <c r="IO631" s="10"/>
      <c r="IP631" s="10"/>
      <c r="IQ631" s="10"/>
      <c r="IR631" s="10"/>
      <c r="IS631" s="10"/>
      <c r="IT631" s="10"/>
      <c r="IU631" s="10"/>
      <c r="IV631" s="10"/>
    </row>
    <row r="632" spans="7:256"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10"/>
      <c r="FR632" s="10"/>
      <c r="FS632" s="10"/>
      <c r="FT632" s="10"/>
      <c r="FU632" s="10"/>
      <c r="FV632" s="10"/>
      <c r="FW632" s="10"/>
      <c r="FX632" s="10"/>
      <c r="FY632" s="10"/>
      <c r="FZ632" s="10"/>
      <c r="GA632" s="10"/>
      <c r="GB632" s="10"/>
      <c r="GC632" s="10"/>
      <c r="GD632" s="10"/>
      <c r="GE632" s="10"/>
      <c r="GF632" s="10"/>
      <c r="GG632" s="10"/>
      <c r="GH632" s="10"/>
      <c r="GI632" s="10"/>
      <c r="GJ632" s="10"/>
      <c r="GK632" s="10"/>
      <c r="GL632" s="10"/>
      <c r="GM632" s="10"/>
      <c r="GN632" s="10"/>
      <c r="GO632" s="10"/>
      <c r="GP632" s="10"/>
      <c r="GQ632" s="10"/>
      <c r="GR632" s="10"/>
      <c r="GS632" s="10"/>
      <c r="GT632" s="10"/>
      <c r="GU632" s="10"/>
      <c r="GV632" s="10"/>
      <c r="GW632" s="10"/>
      <c r="GX632" s="10"/>
      <c r="GY632" s="10"/>
      <c r="GZ632" s="10"/>
      <c r="HA632" s="10"/>
      <c r="HB632" s="10"/>
      <c r="HC632" s="10"/>
      <c r="HD632" s="10"/>
      <c r="HE632" s="10"/>
      <c r="HF632" s="10"/>
      <c r="HG632" s="10"/>
      <c r="HH632" s="10"/>
      <c r="HI632" s="10"/>
      <c r="HJ632" s="10"/>
      <c r="HK632" s="10"/>
      <c r="HL632" s="10"/>
      <c r="HM632" s="10"/>
      <c r="HN632" s="10"/>
      <c r="HO632" s="10"/>
      <c r="HP632" s="10"/>
      <c r="HQ632" s="10"/>
      <c r="HR632" s="10"/>
      <c r="HS632" s="10"/>
      <c r="HT632" s="10"/>
      <c r="HU632" s="10"/>
      <c r="HV632" s="10"/>
      <c r="HW632" s="10"/>
      <c r="HX632" s="10"/>
      <c r="HY632" s="10"/>
      <c r="HZ632" s="10"/>
      <c r="IA632" s="10"/>
      <c r="IB632" s="10"/>
      <c r="IC632" s="10"/>
      <c r="ID632" s="10"/>
      <c r="IE632" s="10"/>
      <c r="IF632" s="10"/>
      <c r="IG632" s="10"/>
      <c r="IH632" s="10"/>
      <c r="II632" s="10"/>
      <c r="IJ632" s="10"/>
      <c r="IK632" s="10"/>
      <c r="IL632" s="10"/>
      <c r="IM632" s="10"/>
      <c r="IN632" s="10"/>
      <c r="IO632" s="10"/>
      <c r="IP632" s="10"/>
      <c r="IQ632" s="10"/>
      <c r="IR632" s="10"/>
      <c r="IS632" s="10"/>
      <c r="IT632" s="10"/>
      <c r="IU632" s="10"/>
      <c r="IV632" s="10"/>
    </row>
    <row r="633" spans="7:256"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10"/>
      <c r="FR633" s="10"/>
      <c r="FS633" s="10"/>
      <c r="FT633" s="10"/>
      <c r="FU633" s="10"/>
      <c r="FV633" s="10"/>
      <c r="FW633" s="10"/>
      <c r="FX633" s="10"/>
      <c r="FY633" s="10"/>
      <c r="FZ633" s="10"/>
      <c r="GA633" s="10"/>
      <c r="GB633" s="10"/>
      <c r="GC633" s="10"/>
      <c r="GD633" s="10"/>
      <c r="GE633" s="10"/>
      <c r="GF633" s="10"/>
      <c r="GG633" s="10"/>
      <c r="GH633" s="10"/>
      <c r="GI633" s="10"/>
      <c r="GJ633" s="10"/>
      <c r="GK633" s="10"/>
      <c r="GL633" s="10"/>
      <c r="GM633" s="10"/>
      <c r="GN633" s="10"/>
      <c r="GO633" s="10"/>
      <c r="GP633" s="10"/>
      <c r="GQ633" s="10"/>
      <c r="GR633" s="10"/>
      <c r="GS633" s="10"/>
      <c r="GT633" s="10"/>
      <c r="GU633" s="10"/>
      <c r="GV633" s="10"/>
      <c r="GW633" s="10"/>
      <c r="GX633" s="10"/>
      <c r="GY633" s="10"/>
      <c r="GZ633" s="10"/>
      <c r="HA633" s="10"/>
      <c r="HB633" s="10"/>
      <c r="HC633" s="10"/>
      <c r="HD633" s="10"/>
      <c r="HE633" s="10"/>
      <c r="HF633" s="10"/>
      <c r="HG633" s="10"/>
      <c r="HH633" s="10"/>
      <c r="HI633" s="10"/>
      <c r="HJ633" s="10"/>
      <c r="HK633" s="10"/>
      <c r="HL633" s="10"/>
      <c r="HM633" s="10"/>
      <c r="HN633" s="10"/>
      <c r="HO633" s="10"/>
      <c r="HP633" s="10"/>
      <c r="HQ633" s="10"/>
      <c r="HR633" s="10"/>
      <c r="HS633" s="10"/>
      <c r="HT633" s="10"/>
      <c r="HU633" s="10"/>
      <c r="HV633" s="10"/>
      <c r="HW633" s="10"/>
      <c r="HX633" s="10"/>
      <c r="HY633" s="10"/>
      <c r="HZ633" s="10"/>
      <c r="IA633" s="10"/>
      <c r="IB633" s="10"/>
      <c r="IC633" s="10"/>
      <c r="ID633" s="10"/>
      <c r="IE633" s="10"/>
      <c r="IF633" s="10"/>
      <c r="IG633" s="10"/>
      <c r="IH633" s="10"/>
      <c r="II633" s="10"/>
      <c r="IJ633" s="10"/>
      <c r="IK633" s="10"/>
      <c r="IL633" s="10"/>
      <c r="IM633" s="10"/>
      <c r="IN633" s="10"/>
      <c r="IO633" s="10"/>
      <c r="IP633" s="10"/>
      <c r="IQ633" s="10"/>
      <c r="IR633" s="10"/>
      <c r="IS633" s="10"/>
      <c r="IT633" s="10"/>
      <c r="IU633" s="10"/>
      <c r="IV633" s="10"/>
    </row>
    <row r="634" spans="7:256"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10"/>
      <c r="FR634" s="10"/>
      <c r="FS634" s="10"/>
      <c r="FT634" s="10"/>
      <c r="FU634" s="10"/>
      <c r="FV634" s="10"/>
      <c r="FW634" s="10"/>
      <c r="FX634" s="10"/>
      <c r="FY634" s="10"/>
      <c r="FZ634" s="10"/>
      <c r="GA634" s="10"/>
      <c r="GB634" s="10"/>
      <c r="GC634" s="10"/>
      <c r="GD634" s="10"/>
      <c r="GE634" s="10"/>
      <c r="GF634" s="10"/>
      <c r="GG634" s="10"/>
      <c r="GH634" s="10"/>
      <c r="GI634" s="10"/>
      <c r="GJ634" s="10"/>
      <c r="GK634" s="10"/>
      <c r="GL634" s="10"/>
      <c r="GM634" s="10"/>
      <c r="GN634" s="10"/>
      <c r="GO634" s="10"/>
      <c r="GP634" s="10"/>
      <c r="GQ634" s="10"/>
      <c r="GR634" s="10"/>
      <c r="GS634" s="10"/>
      <c r="GT634" s="10"/>
      <c r="GU634" s="10"/>
      <c r="GV634" s="10"/>
      <c r="GW634" s="10"/>
      <c r="GX634" s="10"/>
      <c r="GY634" s="10"/>
      <c r="GZ634" s="10"/>
      <c r="HA634" s="10"/>
      <c r="HB634" s="10"/>
      <c r="HC634" s="10"/>
      <c r="HD634" s="10"/>
      <c r="HE634" s="10"/>
      <c r="HF634" s="10"/>
      <c r="HG634" s="10"/>
      <c r="HH634" s="10"/>
      <c r="HI634" s="10"/>
      <c r="HJ634" s="10"/>
      <c r="HK634" s="10"/>
      <c r="HL634" s="10"/>
      <c r="HM634" s="10"/>
      <c r="HN634" s="10"/>
      <c r="HO634" s="10"/>
      <c r="HP634" s="10"/>
      <c r="HQ634" s="10"/>
      <c r="HR634" s="10"/>
      <c r="HS634" s="10"/>
      <c r="HT634" s="10"/>
      <c r="HU634" s="10"/>
      <c r="HV634" s="10"/>
      <c r="HW634" s="10"/>
      <c r="HX634" s="10"/>
      <c r="HY634" s="10"/>
      <c r="HZ634" s="10"/>
      <c r="IA634" s="10"/>
      <c r="IB634" s="10"/>
      <c r="IC634" s="10"/>
      <c r="ID634" s="10"/>
      <c r="IE634" s="10"/>
      <c r="IF634" s="10"/>
      <c r="IG634" s="10"/>
      <c r="IH634" s="10"/>
      <c r="II634" s="10"/>
      <c r="IJ634" s="10"/>
      <c r="IK634" s="10"/>
      <c r="IL634" s="10"/>
      <c r="IM634" s="10"/>
      <c r="IN634" s="10"/>
      <c r="IO634" s="10"/>
      <c r="IP634" s="10"/>
      <c r="IQ634" s="10"/>
      <c r="IR634" s="10"/>
      <c r="IS634" s="10"/>
      <c r="IT634" s="10"/>
      <c r="IU634" s="10"/>
      <c r="IV634" s="10"/>
    </row>
    <row r="635" spans="7:256"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10"/>
      <c r="FO635" s="10"/>
      <c r="FP635" s="10"/>
      <c r="FQ635" s="10"/>
      <c r="FR635" s="10"/>
      <c r="FS635" s="10"/>
      <c r="FT635" s="10"/>
      <c r="FU635" s="10"/>
      <c r="FV635" s="10"/>
      <c r="FW635" s="10"/>
      <c r="FX635" s="10"/>
      <c r="FY635" s="10"/>
      <c r="FZ635" s="10"/>
      <c r="GA635" s="10"/>
      <c r="GB635" s="10"/>
      <c r="GC635" s="10"/>
      <c r="GD635" s="10"/>
      <c r="GE635" s="10"/>
      <c r="GF635" s="10"/>
      <c r="GG635" s="10"/>
      <c r="GH635" s="10"/>
      <c r="GI635" s="10"/>
      <c r="GJ635" s="10"/>
      <c r="GK635" s="10"/>
      <c r="GL635" s="10"/>
      <c r="GM635" s="10"/>
      <c r="GN635" s="10"/>
      <c r="GO635" s="10"/>
      <c r="GP635" s="10"/>
      <c r="GQ635" s="10"/>
      <c r="GR635" s="10"/>
      <c r="GS635" s="10"/>
      <c r="GT635" s="10"/>
      <c r="GU635" s="10"/>
      <c r="GV635" s="10"/>
      <c r="GW635" s="10"/>
      <c r="GX635" s="10"/>
      <c r="GY635" s="10"/>
      <c r="GZ635" s="10"/>
      <c r="HA635" s="10"/>
      <c r="HB635" s="10"/>
      <c r="HC635" s="10"/>
      <c r="HD635" s="10"/>
      <c r="HE635" s="10"/>
      <c r="HF635" s="10"/>
      <c r="HG635" s="10"/>
      <c r="HH635" s="10"/>
      <c r="HI635" s="10"/>
      <c r="HJ635" s="10"/>
      <c r="HK635" s="10"/>
      <c r="HL635" s="10"/>
      <c r="HM635" s="10"/>
      <c r="HN635" s="10"/>
      <c r="HO635" s="10"/>
      <c r="HP635" s="10"/>
      <c r="HQ635" s="10"/>
      <c r="HR635" s="10"/>
      <c r="HS635" s="10"/>
      <c r="HT635" s="10"/>
      <c r="HU635" s="10"/>
      <c r="HV635" s="10"/>
      <c r="HW635" s="10"/>
      <c r="HX635" s="10"/>
      <c r="HY635" s="10"/>
      <c r="HZ635" s="10"/>
      <c r="IA635" s="10"/>
      <c r="IB635" s="10"/>
      <c r="IC635" s="10"/>
      <c r="ID635" s="10"/>
      <c r="IE635" s="10"/>
      <c r="IF635" s="10"/>
      <c r="IG635" s="10"/>
      <c r="IH635" s="10"/>
      <c r="II635" s="10"/>
      <c r="IJ635" s="10"/>
      <c r="IK635" s="10"/>
      <c r="IL635" s="10"/>
      <c r="IM635" s="10"/>
      <c r="IN635" s="10"/>
      <c r="IO635" s="10"/>
      <c r="IP635" s="10"/>
      <c r="IQ635" s="10"/>
      <c r="IR635" s="10"/>
      <c r="IS635" s="10"/>
      <c r="IT635" s="10"/>
      <c r="IU635" s="10"/>
      <c r="IV635" s="10"/>
    </row>
    <row r="636" spans="7:256"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/>
      <c r="FN636" s="10"/>
      <c r="FO636" s="10"/>
      <c r="FP636" s="10"/>
      <c r="FQ636" s="10"/>
      <c r="FR636" s="10"/>
      <c r="FS636" s="10"/>
      <c r="FT636" s="10"/>
      <c r="FU636" s="10"/>
      <c r="FV636" s="10"/>
      <c r="FW636" s="10"/>
      <c r="FX636" s="10"/>
      <c r="FY636" s="10"/>
      <c r="FZ636" s="10"/>
      <c r="GA636" s="10"/>
      <c r="GB636" s="10"/>
      <c r="GC636" s="10"/>
      <c r="GD636" s="10"/>
      <c r="GE636" s="10"/>
      <c r="GF636" s="10"/>
      <c r="GG636" s="10"/>
      <c r="GH636" s="10"/>
      <c r="GI636" s="10"/>
      <c r="GJ636" s="10"/>
      <c r="GK636" s="10"/>
      <c r="GL636" s="10"/>
      <c r="GM636" s="10"/>
      <c r="GN636" s="10"/>
      <c r="GO636" s="10"/>
      <c r="GP636" s="10"/>
      <c r="GQ636" s="10"/>
      <c r="GR636" s="10"/>
      <c r="GS636" s="10"/>
      <c r="GT636" s="10"/>
      <c r="GU636" s="10"/>
      <c r="GV636" s="10"/>
      <c r="GW636" s="10"/>
      <c r="GX636" s="10"/>
      <c r="GY636" s="10"/>
      <c r="GZ636" s="10"/>
      <c r="HA636" s="10"/>
      <c r="HB636" s="10"/>
      <c r="HC636" s="10"/>
      <c r="HD636" s="10"/>
      <c r="HE636" s="10"/>
      <c r="HF636" s="10"/>
      <c r="HG636" s="10"/>
      <c r="HH636" s="10"/>
      <c r="HI636" s="10"/>
      <c r="HJ636" s="10"/>
      <c r="HK636" s="10"/>
      <c r="HL636" s="10"/>
      <c r="HM636" s="10"/>
      <c r="HN636" s="10"/>
      <c r="HO636" s="10"/>
      <c r="HP636" s="10"/>
      <c r="HQ636" s="10"/>
      <c r="HR636" s="10"/>
      <c r="HS636" s="10"/>
      <c r="HT636" s="10"/>
      <c r="HU636" s="10"/>
      <c r="HV636" s="10"/>
      <c r="HW636" s="10"/>
      <c r="HX636" s="10"/>
      <c r="HY636" s="10"/>
      <c r="HZ636" s="10"/>
      <c r="IA636" s="10"/>
      <c r="IB636" s="10"/>
      <c r="IC636" s="10"/>
      <c r="ID636" s="10"/>
      <c r="IE636" s="10"/>
      <c r="IF636" s="10"/>
      <c r="IG636" s="10"/>
      <c r="IH636" s="10"/>
      <c r="II636" s="10"/>
      <c r="IJ636" s="10"/>
      <c r="IK636" s="10"/>
      <c r="IL636" s="10"/>
      <c r="IM636" s="10"/>
      <c r="IN636" s="10"/>
      <c r="IO636" s="10"/>
      <c r="IP636" s="10"/>
      <c r="IQ636" s="10"/>
      <c r="IR636" s="10"/>
      <c r="IS636" s="10"/>
      <c r="IT636" s="10"/>
      <c r="IU636" s="10"/>
      <c r="IV636" s="10"/>
    </row>
    <row r="637" spans="7:256"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10"/>
      <c r="FO637" s="10"/>
      <c r="FP637" s="10"/>
      <c r="FQ637" s="10"/>
      <c r="FR637" s="10"/>
      <c r="FS637" s="10"/>
      <c r="FT637" s="10"/>
      <c r="FU637" s="10"/>
      <c r="FV637" s="10"/>
      <c r="FW637" s="10"/>
      <c r="FX637" s="10"/>
      <c r="FY637" s="10"/>
      <c r="FZ637" s="10"/>
      <c r="GA637" s="10"/>
      <c r="GB637" s="10"/>
      <c r="GC637" s="10"/>
      <c r="GD637" s="10"/>
      <c r="GE637" s="10"/>
      <c r="GF637" s="10"/>
      <c r="GG637" s="10"/>
      <c r="GH637" s="10"/>
      <c r="GI637" s="10"/>
      <c r="GJ637" s="10"/>
      <c r="GK637" s="10"/>
      <c r="GL637" s="10"/>
      <c r="GM637" s="10"/>
      <c r="GN637" s="10"/>
      <c r="GO637" s="10"/>
      <c r="GP637" s="10"/>
      <c r="GQ637" s="10"/>
      <c r="GR637" s="10"/>
      <c r="GS637" s="10"/>
      <c r="GT637" s="10"/>
      <c r="GU637" s="10"/>
      <c r="GV637" s="10"/>
      <c r="GW637" s="10"/>
      <c r="GX637" s="10"/>
      <c r="GY637" s="10"/>
      <c r="GZ637" s="10"/>
      <c r="HA637" s="10"/>
      <c r="HB637" s="10"/>
      <c r="HC637" s="10"/>
      <c r="HD637" s="10"/>
      <c r="HE637" s="10"/>
      <c r="HF637" s="10"/>
      <c r="HG637" s="10"/>
      <c r="HH637" s="10"/>
      <c r="HI637" s="10"/>
      <c r="HJ637" s="10"/>
      <c r="HK637" s="10"/>
      <c r="HL637" s="10"/>
      <c r="HM637" s="10"/>
      <c r="HN637" s="10"/>
      <c r="HO637" s="10"/>
      <c r="HP637" s="10"/>
      <c r="HQ637" s="10"/>
      <c r="HR637" s="10"/>
      <c r="HS637" s="10"/>
      <c r="HT637" s="10"/>
      <c r="HU637" s="10"/>
      <c r="HV637" s="10"/>
      <c r="HW637" s="10"/>
      <c r="HX637" s="10"/>
      <c r="HY637" s="10"/>
      <c r="HZ637" s="10"/>
      <c r="IA637" s="10"/>
      <c r="IB637" s="10"/>
      <c r="IC637" s="10"/>
      <c r="ID637" s="10"/>
      <c r="IE637" s="10"/>
      <c r="IF637" s="10"/>
      <c r="IG637" s="10"/>
      <c r="IH637" s="10"/>
      <c r="II637" s="10"/>
      <c r="IJ637" s="10"/>
      <c r="IK637" s="10"/>
      <c r="IL637" s="10"/>
      <c r="IM637" s="10"/>
      <c r="IN637" s="10"/>
      <c r="IO637" s="10"/>
      <c r="IP637" s="10"/>
      <c r="IQ637" s="10"/>
      <c r="IR637" s="10"/>
      <c r="IS637" s="10"/>
      <c r="IT637" s="10"/>
      <c r="IU637" s="10"/>
      <c r="IV637" s="10"/>
    </row>
    <row r="638" spans="7:256"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10"/>
      <c r="FO638" s="10"/>
      <c r="FP638" s="10"/>
      <c r="FQ638" s="10"/>
      <c r="FR638" s="10"/>
      <c r="FS638" s="10"/>
      <c r="FT638" s="10"/>
      <c r="FU638" s="10"/>
      <c r="FV638" s="10"/>
      <c r="FW638" s="10"/>
      <c r="FX638" s="10"/>
      <c r="FY638" s="10"/>
      <c r="FZ638" s="10"/>
      <c r="GA638" s="10"/>
      <c r="GB638" s="10"/>
      <c r="GC638" s="10"/>
      <c r="GD638" s="10"/>
      <c r="GE638" s="10"/>
      <c r="GF638" s="10"/>
      <c r="GG638" s="10"/>
      <c r="GH638" s="10"/>
      <c r="GI638" s="10"/>
      <c r="GJ638" s="10"/>
      <c r="GK638" s="10"/>
      <c r="GL638" s="10"/>
      <c r="GM638" s="10"/>
      <c r="GN638" s="10"/>
      <c r="GO638" s="10"/>
      <c r="GP638" s="10"/>
      <c r="GQ638" s="10"/>
      <c r="GR638" s="10"/>
      <c r="GS638" s="10"/>
      <c r="GT638" s="10"/>
      <c r="GU638" s="10"/>
      <c r="GV638" s="10"/>
      <c r="GW638" s="10"/>
      <c r="GX638" s="10"/>
      <c r="GY638" s="10"/>
      <c r="GZ638" s="10"/>
      <c r="HA638" s="10"/>
      <c r="HB638" s="10"/>
      <c r="HC638" s="10"/>
      <c r="HD638" s="10"/>
      <c r="HE638" s="10"/>
      <c r="HF638" s="10"/>
      <c r="HG638" s="10"/>
      <c r="HH638" s="10"/>
      <c r="HI638" s="10"/>
      <c r="HJ638" s="10"/>
      <c r="HK638" s="10"/>
      <c r="HL638" s="10"/>
      <c r="HM638" s="10"/>
      <c r="HN638" s="10"/>
      <c r="HO638" s="10"/>
      <c r="HP638" s="10"/>
      <c r="HQ638" s="10"/>
      <c r="HR638" s="10"/>
      <c r="HS638" s="10"/>
      <c r="HT638" s="10"/>
      <c r="HU638" s="10"/>
      <c r="HV638" s="10"/>
      <c r="HW638" s="10"/>
      <c r="HX638" s="10"/>
      <c r="HY638" s="10"/>
      <c r="HZ638" s="10"/>
      <c r="IA638" s="10"/>
      <c r="IB638" s="10"/>
      <c r="IC638" s="10"/>
      <c r="ID638" s="10"/>
      <c r="IE638" s="10"/>
      <c r="IF638" s="10"/>
      <c r="IG638" s="10"/>
      <c r="IH638" s="10"/>
      <c r="II638" s="10"/>
      <c r="IJ638" s="10"/>
      <c r="IK638" s="10"/>
      <c r="IL638" s="10"/>
      <c r="IM638" s="10"/>
      <c r="IN638" s="10"/>
      <c r="IO638" s="10"/>
      <c r="IP638" s="10"/>
      <c r="IQ638" s="10"/>
      <c r="IR638" s="10"/>
      <c r="IS638" s="10"/>
      <c r="IT638" s="10"/>
      <c r="IU638" s="10"/>
      <c r="IV638" s="10"/>
    </row>
    <row r="639" spans="7:256"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10"/>
      <c r="FO639" s="10"/>
      <c r="FP639" s="10"/>
      <c r="FQ639" s="10"/>
      <c r="FR639" s="10"/>
      <c r="FS639" s="10"/>
      <c r="FT639" s="10"/>
      <c r="FU639" s="10"/>
      <c r="FV639" s="10"/>
      <c r="FW639" s="10"/>
      <c r="FX639" s="10"/>
      <c r="FY639" s="10"/>
      <c r="FZ639" s="10"/>
      <c r="GA639" s="10"/>
      <c r="GB639" s="10"/>
      <c r="GC639" s="10"/>
      <c r="GD639" s="10"/>
      <c r="GE639" s="10"/>
      <c r="GF639" s="10"/>
      <c r="GG639" s="10"/>
      <c r="GH639" s="10"/>
      <c r="GI639" s="10"/>
      <c r="GJ639" s="10"/>
      <c r="GK639" s="10"/>
      <c r="GL639" s="10"/>
      <c r="GM639" s="10"/>
      <c r="GN639" s="10"/>
      <c r="GO639" s="10"/>
      <c r="GP639" s="10"/>
      <c r="GQ639" s="10"/>
      <c r="GR639" s="10"/>
      <c r="GS639" s="10"/>
      <c r="GT639" s="10"/>
      <c r="GU639" s="10"/>
      <c r="GV639" s="10"/>
      <c r="GW639" s="10"/>
      <c r="GX639" s="10"/>
      <c r="GY639" s="10"/>
      <c r="GZ639" s="10"/>
      <c r="HA639" s="10"/>
      <c r="HB639" s="10"/>
      <c r="HC639" s="10"/>
      <c r="HD639" s="10"/>
      <c r="HE639" s="10"/>
      <c r="HF639" s="10"/>
      <c r="HG639" s="10"/>
      <c r="HH639" s="10"/>
      <c r="HI639" s="10"/>
      <c r="HJ639" s="10"/>
      <c r="HK639" s="10"/>
      <c r="HL639" s="10"/>
      <c r="HM639" s="10"/>
      <c r="HN639" s="10"/>
      <c r="HO639" s="10"/>
      <c r="HP639" s="10"/>
      <c r="HQ639" s="10"/>
      <c r="HR639" s="10"/>
      <c r="HS639" s="10"/>
      <c r="HT639" s="10"/>
      <c r="HU639" s="10"/>
      <c r="HV639" s="10"/>
      <c r="HW639" s="10"/>
      <c r="HX639" s="10"/>
      <c r="HY639" s="10"/>
      <c r="HZ639" s="10"/>
      <c r="IA639" s="10"/>
      <c r="IB639" s="10"/>
      <c r="IC639" s="10"/>
      <c r="ID639" s="10"/>
      <c r="IE639" s="10"/>
      <c r="IF639" s="10"/>
      <c r="IG639" s="10"/>
      <c r="IH639" s="10"/>
      <c r="II639" s="10"/>
      <c r="IJ639" s="10"/>
      <c r="IK639" s="10"/>
      <c r="IL639" s="10"/>
      <c r="IM639" s="10"/>
      <c r="IN639" s="10"/>
      <c r="IO639" s="10"/>
      <c r="IP639" s="10"/>
      <c r="IQ639" s="10"/>
      <c r="IR639" s="10"/>
      <c r="IS639" s="10"/>
      <c r="IT639" s="10"/>
      <c r="IU639" s="10"/>
      <c r="IV639" s="10"/>
    </row>
    <row r="640" spans="7:256"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10"/>
      <c r="FR640" s="10"/>
      <c r="FS640" s="10"/>
      <c r="FT640" s="10"/>
      <c r="FU640" s="10"/>
      <c r="FV640" s="10"/>
      <c r="FW640" s="10"/>
      <c r="FX640" s="10"/>
      <c r="FY640" s="10"/>
      <c r="FZ640" s="10"/>
      <c r="GA640" s="10"/>
      <c r="GB640" s="10"/>
      <c r="GC640" s="10"/>
      <c r="GD640" s="10"/>
      <c r="GE640" s="10"/>
      <c r="GF640" s="10"/>
      <c r="GG640" s="10"/>
      <c r="GH640" s="10"/>
      <c r="GI640" s="10"/>
      <c r="GJ640" s="10"/>
      <c r="GK640" s="10"/>
      <c r="GL640" s="10"/>
      <c r="GM640" s="10"/>
      <c r="GN640" s="10"/>
      <c r="GO640" s="10"/>
      <c r="GP640" s="10"/>
      <c r="GQ640" s="10"/>
      <c r="GR640" s="10"/>
      <c r="GS640" s="10"/>
      <c r="GT640" s="10"/>
      <c r="GU640" s="10"/>
      <c r="GV640" s="10"/>
      <c r="GW640" s="10"/>
      <c r="GX640" s="10"/>
      <c r="GY640" s="10"/>
      <c r="GZ640" s="10"/>
      <c r="HA640" s="10"/>
      <c r="HB640" s="10"/>
      <c r="HC640" s="10"/>
      <c r="HD640" s="10"/>
      <c r="HE640" s="10"/>
      <c r="HF640" s="10"/>
      <c r="HG640" s="10"/>
      <c r="HH640" s="10"/>
      <c r="HI640" s="10"/>
      <c r="HJ640" s="10"/>
      <c r="HK640" s="10"/>
      <c r="HL640" s="10"/>
      <c r="HM640" s="10"/>
      <c r="HN640" s="10"/>
      <c r="HO640" s="10"/>
      <c r="HP640" s="10"/>
      <c r="HQ640" s="10"/>
      <c r="HR640" s="10"/>
      <c r="HS640" s="10"/>
      <c r="HT640" s="10"/>
      <c r="HU640" s="10"/>
      <c r="HV640" s="10"/>
      <c r="HW640" s="10"/>
      <c r="HX640" s="10"/>
      <c r="HY640" s="10"/>
      <c r="HZ640" s="10"/>
      <c r="IA640" s="10"/>
      <c r="IB640" s="10"/>
      <c r="IC640" s="10"/>
      <c r="ID640" s="10"/>
      <c r="IE640" s="10"/>
      <c r="IF640" s="10"/>
      <c r="IG640" s="10"/>
      <c r="IH640" s="10"/>
      <c r="II640" s="10"/>
      <c r="IJ640" s="10"/>
      <c r="IK640" s="10"/>
      <c r="IL640" s="10"/>
      <c r="IM640" s="10"/>
      <c r="IN640" s="10"/>
      <c r="IO640" s="10"/>
      <c r="IP640" s="10"/>
      <c r="IQ640" s="10"/>
      <c r="IR640" s="10"/>
      <c r="IS640" s="10"/>
      <c r="IT640" s="10"/>
      <c r="IU640" s="10"/>
      <c r="IV640" s="10"/>
    </row>
    <row r="641" spans="7:256"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  <c r="FH641" s="10"/>
      <c r="FI641" s="10"/>
      <c r="FJ641" s="10"/>
      <c r="FK641" s="10"/>
      <c r="FL641" s="10"/>
      <c r="FM641" s="10"/>
      <c r="FN641" s="10"/>
      <c r="FO641" s="10"/>
      <c r="FP641" s="10"/>
      <c r="FQ641" s="10"/>
      <c r="FR641" s="10"/>
      <c r="FS641" s="10"/>
      <c r="FT641" s="10"/>
      <c r="FU641" s="10"/>
      <c r="FV641" s="10"/>
      <c r="FW641" s="10"/>
      <c r="FX641" s="10"/>
      <c r="FY641" s="10"/>
      <c r="FZ641" s="10"/>
      <c r="GA641" s="10"/>
      <c r="GB641" s="10"/>
      <c r="GC641" s="10"/>
      <c r="GD641" s="10"/>
      <c r="GE641" s="10"/>
      <c r="GF641" s="10"/>
      <c r="GG641" s="10"/>
      <c r="GH641" s="10"/>
      <c r="GI641" s="10"/>
      <c r="GJ641" s="10"/>
      <c r="GK641" s="10"/>
      <c r="GL641" s="10"/>
      <c r="GM641" s="10"/>
      <c r="GN641" s="10"/>
      <c r="GO641" s="10"/>
      <c r="GP641" s="10"/>
      <c r="GQ641" s="10"/>
      <c r="GR641" s="10"/>
      <c r="GS641" s="10"/>
      <c r="GT641" s="10"/>
      <c r="GU641" s="10"/>
      <c r="GV641" s="10"/>
      <c r="GW641" s="10"/>
      <c r="GX641" s="10"/>
      <c r="GY641" s="10"/>
      <c r="GZ641" s="10"/>
      <c r="HA641" s="10"/>
      <c r="HB641" s="10"/>
      <c r="HC641" s="10"/>
      <c r="HD641" s="10"/>
      <c r="HE641" s="10"/>
      <c r="HF641" s="10"/>
      <c r="HG641" s="10"/>
      <c r="HH641" s="10"/>
      <c r="HI641" s="10"/>
      <c r="HJ641" s="10"/>
      <c r="HK641" s="10"/>
      <c r="HL641" s="10"/>
      <c r="HM641" s="10"/>
      <c r="HN641" s="10"/>
      <c r="HO641" s="10"/>
      <c r="HP641" s="10"/>
      <c r="HQ641" s="10"/>
      <c r="HR641" s="10"/>
      <c r="HS641" s="10"/>
      <c r="HT641" s="10"/>
      <c r="HU641" s="10"/>
      <c r="HV641" s="10"/>
      <c r="HW641" s="10"/>
      <c r="HX641" s="10"/>
      <c r="HY641" s="10"/>
      <c r="HZ641" s="10"/>
      <c r="IA641" s="10"/>
      <c r="IB641" s="10"/>
      <c r="IC641" s="10"/>
      <c r="ID641" s="10"/>
      <c r="IE641" s="10"/>
      <c r="IF641" s="10"/>
      <c r="IG641" s="10"/>
      <c r="IH641" s="10"/>
      <c r="II641" s="10"/>
      <c r="IJ641" s="10"/>
      <c r="IK641" s="10"/>
      <c r="IL641" s="10"/>
      <c r="IM641" s="10"/>
      <c r="IN641" s="10"/>
      <c r="IO641" s="10"/>
      <c r="IP641" s="10"/>
      <c r="IQ641" s="10"/>
      <c r="IR641" s="10"/>
      <c r="IS641" s="10"/>
      <c r="IT641" s="10"/>
      <c r="IU641" s="10"/>
      <c r="IV641" s="10"/>
    </row>
    <row r="642" spans="7:256"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  <c r="FH642" s="10"/>
      <c r="FI642" s="10"/>
      <c r="FJ642" s="10"/>
      <c r="FK642" s="10"/>
      <c r="FL642" s="10"/>
      <c r="FM642" s="10"/>
      <c r="FN642" s="10"/>
      <c r="FO642" s="10"/>
      <c r="FP642" s="10"/>
      <c r="FQ642" s="10"/>
      <c r="FR642" s="10"/>
      <c r="FS642" s="10"/>
      <c r="FT642" s="10"/>
      <c r="FU642" s="10"/>
      <c r="FV642" s="10"/>
      <c r="FW642" s="10"/>
      <c r="FX642" s="10"/>
      <c r="FY642" s="10"/>
      <c r="FZ642" s="10"/>
      <c r="GA642" s="10"/>
      <c r="GB642" s="10"/>
      <c r="GC642" s="10"/>
      <c r="GD642" s="10"/>
      <c r="GE642" s="10"/>
      <c r="GF642" s="10"/>
      <c r="GG642" s="10"/>
      <c r="GH642" s="10"/>
      <c r="GI642" s="10"/>
      <c r="GJ642" s="10"/>
      <c r="GK642" s="10"/>
      <c r="GL642" s="10"/>
      <c r="GM642" s="10"/>
      <c r="GN642" s="10"/>
      <c r="GO642" s="10"/>
      <c r="GP642" s="10"/>
      <c r="GQ642" s="10"/>
      <c r="GR642" s="10"/>
      <c r="GS642" s="10"/>
      <c r="GT642" s="10"/>
      <c r="GU642" s="10"/>
      <c r="GV642" s="10"/>
      <c r="GW642" s="10"/>
      <c r="GX642" s="10"/>
      <c r="GY642" s="10"/>
      <c r="GZ642" s="10"/>
      <c r="HA642" s="10"/>
      <c r="HB642" s="10"/>
      <c r="HC642" s="10"/>
      <c r="HD642" s="10"/>
      <c r="HE642" s="10"/>
      <c r="HF642" s="10"/>
      <c r="HG642" s="10"/>
      <c r="HH642" s="10"/>
      <c r="HI642" s="10"/>
      <c r="HJ642" s="10"/>
      <c r="HK642" s="10"/>
      <c r="HL642" s="10"/>
      <c r="HM642" s="10"/>
      <c r="HN642" s="10"/>
      <c r="HO642" s="10"/>
      <c r="HP642" s="10"/>
      <c r="HQ642" s="10"/>
      <c r="HR642" s="10"/>
      <c r="HS642" s="10"/>
      <c r="HT642" s="10"/>
      <c r="HU642" s="10"/>
      <c r="HV642" s="10"/>
      <c r="HW642" s="10"/>
      <c r="HX642" s="10"/>
      <c r="HY642" s="10"/>
      <c r="HZ642" s="10"/>
      <c r="IA642" s="10"/>
      <c r="IB642" s="10"/>
      <c r="IC642" s="10"/>
      <c r="ID642" s="10"/>
      <c r="IE642" s="10"/>
      <c r="IF642" s="10"/>
      <c r="IG642" s="10"/>
      <c r="IH642" s="10"/>
      <c r="II642" s="10"/>
      <c r="IJ642" s="10"/>
      <c r="IK642" s="10"/>
      <c r="IL642" s="10"/>
      <c r="IM642" s="10"/>
      <c r="IN642" s="10"/>
      <c r="IO642" s="10"/>
      <c r="IP642" s="10"/>
      <c r="IQ642" s="10"/>
      <c r="IR642" s="10"/>
      <c r="IS642" s="10"/>
      <c r="IT642" s="10"/>
      <c r="IU642" s="10"/>
      <c r="IV642" s="10"/>
    </row>
    <row r="643" spans="7:256"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  <c r="FR643" s="10"/>
      <c r="FS643" s="10"/>
      <c r="FT643" s="10"/>
      <c r="FU643" s="10"/>
      <c r="FV643" s="10"/>
      <c r="FW643" s="10"/>
      <c r="FX643" s="10"/>
      <c r="FY643" s="10"/>
      <c r="FZ643" s="10"/>
      <c r="GA643" s="10"/>
      <c r="GB643" s="10"/>
      <c r="GC643" s="10"/>
      <c r="GD643" s="10"/>
      <c r="GE643" s="10"/>
      <c r="GF643" s="10"/>
      <c r="GG643" s="10"/>
      <c r="GH643" s="10"/>
      <c r="GI643" s="10"/>
      <c r="GJ643" s="10"/>
      <c r="GK643" s="10"/>
      <c r="GL643" s="10"/>
      <c r="GM643" s="10"/>
      <c r="GN643" s="10"/>
      <c r="GO643" s="10"/>
      <c r="GP643" s="10"/>
      <c r="GQ643" s="10"/>
      <c r="GR643" s="10"/>
      <c r="GS643" s="10"/>
      <c r="GT643" s="10"/>
      <c r="GU643" s="10"/>
      <c r="GV643" s="10"/>
      <c r="GW643" s="10"/>
      <c r="GX643" s="10"/>
      <c r="GY643" s="10"/>
      <c r="GZ643" s="10"/>
      <c r="HA643" s="10"/>
      <c r="HB643" s="10"/>
      <c r="HC643" s="10"/>
      <c r="HD643" s="10"/>
      <c r="HE643" s="10"/>
      <c r="HF643" s="10"/>
      <c r="HG643" s="10"/>
      <c r="HH643" s="10"/>
      <c r="HI643" s="10"/>
      <c r="HJ643" s="10"/>
      <c r="HK643" s="10"/>
      <c r="HL643" s="10"/>
      <c r="HM643" s="10"/>
      <c r="HN643" s="10"/>
      <c r="HO643" s="10"/>
      <c r="HP643" s="10"/>
      <c r="HQ643" s="10"/>
      <c r="HR643" s="10"/>
      <c r="HS643" s="10"/>
      <c r="HT643" s="10"/>
      <c r="HU643" s="10"/>
      <c r="HV643" s="10"/>
      <c r="HW643" s="10"/>
      <c r="HX643" s="10"/>
      <c r="HY643" s="10"/>
      <c r="HZ643" s="10"/>
      <c r="IA643" s="10"/>
      <c r="IB643" s="10"/>
      <c r="IC643" s="10"/>
      <c r="ID643" s="10"/>
      <c r="IE643" s="10"/>
      <c r="IF643" s="10"/>
      <c r="IG643" s="10"/>
      <c r="IH643" s="10"/>
      <c r="II643" s="10"/>
      <c r="IJ643" s="10"/>
      <c r="IK643" s="10"/>
      <c r="IL643" s="10"/>
      <c r="IM643" s="10"/>
      <c r="IN643" s="10"/>
      <c r="IO643" s="10"/>
      <c r="IP643" s="10"/>
      <c r="IQ643" s="10"/>
      <c r="IR643" s="10"/>
      <c r="IS643" s="10"/>
      <c r="IT643" s="10"/>
      <c r="IU643" s="10"/>
      <c r="IV643" s="10"/>
    </row>
    <row r="644" spans="7:256"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  <c r="FR644" s="10"/>
      <c r="FS644" s="10"/>
      <c r="FT644" s="10"/>
      <c r="FU644" s="10"/>
      <c r="FV644" s="10"/>
      <c r="FW644" s="10"/>
      <c r="FX644" s="10"/>
      <c r="FY644" s="10"/>
      <c r="FZ644" s="10"/>
      <c r="GA644" s="10"/>
      <c r="GB644" s="10"/>
      <c r="GC644" s="10"/>
      <c r="GD644" s="10"/>
      <c r="GE644" s="10"/>
      <c r="GF644" s="10"/>
      <c r="GG644" s="10"/>
      <c r="GH644" s="10"/>
      <c r="GI644" s="10"/>
      <c r="GJ644" s="10"/>
      <c r="GK644" s="10"/>
      <c r="GL644" s="10"/>
      <c r="GM644" s="10"/>
      <c r="GN644" s="10"/>
      <c r="GO644" s="10"/>
      <c r="GP644" s="10"/>
      <c r="GQ644" s="10"/>
      <c r="GR644" s="10"/>
      <c r="GS644" s="10"/>
      <c r="GT644" s="10"/>
      <c r="GU644" s="10"/>
      <c r="GV644" s="10"/>
      <c r="GW644" s="10"/>
      <c r="GX644" s="10"/>
      <c r="GY644" s="10"/>
      <c r="GZ644" s="10"/>
      <c r="HA644" s="10"/>
      <c r="HB644" s="10"/>
      <c r="HC644" s="10"/>
      <c r="HD644" s="10"/>
      <c r="HE644" s="10"/>
      <c r="HF644" s="10"/>
      <c r="HG644" s="10"/>
      <c r="HH644" s="10"/>
      <c r="HI644" s="10"/>
      <c r="HJ644" s="10"/>
      <c r="HK644" s="10"/>
      <c r="HL644" s="10"/>
      <c r="HM644" s="10"/>
      <c r="HN644" s="10"/>
      <c r="HO644" s="10"/>
      <c r="HP644" s="10"/>
      <c r="HQ644" s="10"/>
      <c r="HR644" s="10"/>
      <c r="HS644" s="10"/>
      <c r="HT644" s="10"/>
      <c r="HU644" s="10"/>
      <c r="HV644" s="10"/>
      <c r="HW644" s="10"/>
      <c r="HX644" s="10"/>
      <c r="HY644" s="10"/>
      <c r="HZ644" s="10"/>
      <c r="IA644" s="10"/>
      <c r="IB644" s="10"/>
      <c r="IC644" s="10"/>
      <c r="ID644" s="10"/>
      <c r="IE644" s="10"/>
      <c r="IF644" s="10"/>
      <c r="IG644" s="10"/>
      <c r="IH644" s="10"/>
      <c r="II644" s="10"/>
      <c r="IJ644" s="10"/>
      <c r="IK644" s="10"/>
      <c r="IL644" s="10"/>
      <c r="IM644" s="10"/>
      <c r="IN644" s="10"/>
      <c r="IO644" s="10"/>
      <c r="IP644" s="10"/>
      <c r="IQ644" s="10"/>
      <c r="IR644" s="10"/>
      <c r="IS644" s="10"/>
      <c r="IT644" s="10"/>
      <c r="IU644" s="10"/>
      <c r="IV644" s="10"/>
    </row>
    <row r="645" spans="7:256"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10"/>
      <c r="FO645" s="10"/>
      <c r="FP645" s="10"/>
      <c r="FQ645" s="10"/>
      <c r="FR645" s="10"/>
      <c r="FS645" s="10"/>
      <c r="FT645" s="10"/>
      <c r="FU645" s="10"/>
      <c r="FV645" s="10"/>
      <c r="FW645" s="10"/>
      <c r="FX645" s="10"/>
      <c r="FY645" s="10"/>
      <c r="FZ645" s="10"/>
      <c r="GA645" s="10"/>
      <c r="GB645" s="10"/>
      <c r="GC645" s="10"/>
      <c r="GD645" s="10"/>
      <c r="GE645" s="10"/>
      <c r="GF645" s="10"/>
      <c r="GG645" s="10"/>
      <c r="GH645" s="10"/>
      <c r="GI645" s="10"/>
      <c r="GJ645" s="10"/>
      <c r="GK645" s="10"/>
      <c r="GL645" s="10"/>
      <c r="GM645" s="10"/>
      <c r="GN645" s="10"/>
      <c r="GO645" s="10"/>
      <c r="GP645" s="10"/>
      <c r="GQ645" s="10"/>
      <c r="GR645" s="10"/>
      <c r="GS645" s="10"/>
      <c r="GT645" s="10"/>
      <c r="GU645" s="10"/>
      <c r="GV645" s="10"/>
      <c r="GW645" s="10"/>
      <c r="GX645" s="10"/>
      <c r="GY645" s="10"/>
      <c r="GZ645" s="10"/>
      <c r="HA645" s="10"/>
      <c r="HB645" s="10"/>
      <c r="HC645" s="10"/>
      <c r="HD645" s="10"/>
      <c r="HE645" s="10"/>
      <c r="HF645" s="10"/>
      <c r="HG645" s="10"/>
      <c r="HH645" s="10"/>
      <c r="HI645" s="10"/>
      <c r="HJ645" s="10"/>
      <c r="HK645" s="10"/>
      <c r="HL645" s="10"/>
      <c r="HM645" s="10"/>
      <c r="HN645" s="10"/>
      <c r="HO645" s="10"/>
      <c r="HP645" s="10"/>
      <c r="HQ645" s="10"/>
      <c r="HR645" s="10"/>
      <c r="HS645" s="10"/>
      <c r="HT645" s="10"/>
      <c r="HU645" s="10"/>
      <c r="HV645" s="10"/>
      <c r="HW645" s="10"/>
      <c r="HX645" s="10"/>
      <c r="HY645" s="10"/>
      <c r="HZ645" s="10"/>
      <c r="IA645" s="10"/>
      <c r="IB645" s="10"/>
      <c r="IC645" s="10"/>
      <c r="ID645" s="10"/>
      <c r="IE645" s="10"/>
      <c r="IF645" s="10"/>
      <c r="IG645" s="10"/>
      <c r="IH645" s="10"/>
      <c r="II645" s="10"/>
      <c r="IJ645" s="10"/>
      <c r="IK645" s="10"/>
      <c r="IL645" s="10"/>
      <c r="IM645" s="10"/>
      <c r="IN645" s="10"/>
      <c r="IO645" s="10"/>
      <c r="IP645" s="10"/>
      <c r="IQ645" s="10"/>
      <c r="IR645" s="10"/>
      <c r="IS645" s="10"/>
      <c r="IT645" s="10"/>
      <c r="IU645" s="10"/>
      <c r="IV645" s="10"/>
    </row>
    <row r="646" spans="7:256"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  <c r="FH646" s="10"/>
      <c r="FI646" s="10"/>
      <c r="FJ646" s="10"/>
      <c r="FK646" s="10"/>
      <c r="FL646" s="10"/>
      <c r="FM646" s="10"/>
      <c r="FN646" s="10"/>
      <c r="FO646" s="10"/>
      <c r="FP646" s="10"/>
      <c r="FQ646" s="10"/>
      <c r="FR646" s="10"/>
      <c r="FS646" s="10"/>
      <c r="FT646" s="10"/>
      <c r="FU646" s="10"/>
      <c r="FV646" s="10"/>
      <c r="FW646" s="10"/>
      <c r="FX646" s="10"/>
      <c r="FY646" s="10"/>
      <c r="FZ646" s="10"/>
      <c r="GA646" s="10"/>
      <c r="GB646" s="10"/>
      <c r="GC646" s="10"/>
      <c r="GD646" s="10"/>
      <c r="GE646" s="10"/>
      <c r="GF646" s="10"/>
      <c r="GG646" s="10"/>
      <c r="GH646" s="10"/>
      <c r="GI646" s="10"/>
      <c r="GJ646" s="10"/>
      <c r="GK646" s="10"/>
      <c r="GL646" s="10"/>
      <c r="GM646" s="10"/>
      <c r="GN646" s="10"/>
      <c r="GO646" s="10"/>
      <c r="GP646" s="10"/>
      <c r="GQ646" s="10"/>
      <c r="GR646" s="10"/>
      <c r="GS646" s="10"/>
      <c r="GT646" s="10"/>
      <c r="GU646" s="10"/>
      <c r="GV646" s="10"/>
      <c r="GW646" s="10"/>
      <c r="GX646" s="10"/>
      <c r="GY646" s="10"/>
      <c r="GZ646" s="10"/>
      <c r="HA646" s="10"/>
      <c r="HB646" s="10"/>
      <c r="HC646" s="10"/>
      <c r="HD646" s="10"/>
      <c r="HE646" s="10"/>
      <c r="HF646" s="10"/>
      <c r="HG646" s="10"/>
      <c r="HH646" s="10"/>
      <c r="HI646" s="10"/>
      <c r="HJ646" s="10"/>
      <c r="HK646" s="10"/>
      <c r="HL646" s="10"/>
      <c r="HM646" s="10"/>
      <c r="HN646" s="10"/>
      <c r="HO646" s="10"/>
      <c r="HP646" s="10"/>
      <c r="HQ646" s="10"/>
      <c r="HR646" s="10"/>
      <c r="HS646" s="10"/>
      <c r="HT646" s="10"/>
      <c r="HU646" s="10"/>
      <c r="HV646" s="10"/>
      <c r="HW646" s="10"/>
      <c r="HX646" s="10"/>
      <c r="HY646" s="10"/>
      <c r="HZ646" s="10"/>
      <c r="IA646" s="10"/>
      <c r="IB646" s="10"/>
      <c r="IC646" s="10"/>
      <c r="ID646" s="10"/>
      <c r="IE646" s="10"/>
      <c r="IF646" s="10"/>
      <c r="IG646" s="10"/>
      <c r="IH646" s="10"/>
      <c r="II646" s="10"/>
      <c r="IJ646" s="10"/>
      <c r="IK646" s="10"/>
      <c r="IL646" s="10"/>
      <c r="IM646" s="10"/>
      <c r="IN646" s="10"/>
      <c r="IO646" s="10"/>
      <c r="IP646" s="10"/>
      <c r="IQ646" s="10"/>
      <c r="IR646" s="10"/>
      <c r="IS646" s="10"/>
      <c r="IT646" s="10"/>
      <c r="IU646" s="10"/>
      <c r="IV646" s="10"/>
    </row>
    <row r="647" spans="7:256"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  <c r="FH647" s="10"/>
      <c r="FI647" s="10"/>
      <c r="FJ647" s="10"/>
      <c r="FK647" s="10"/>
      <c r="FL647" s="10"/>
      <c r="FM647" s="10"/>
      <c r="FN647" s="10"/>
      <c r="FO647" s="10"/>
      <c r="FP647" s="10"/>
      <c r="FQ647" s="10"/>
      <c r="FR647" s="10"/>
      <c r="FS647" s="10"/>
      <c r="FT647" s="10"/>
      <c r="FU647" s="10"/>
      <c r="FV647" s="10"/>
      <c r="FW647" s="10"/>
      <c r="FX647" s="10"/>
      <c r="FY647" s="10"/>
      <c r="FZ647" s="10"/>
      <c r="GA647" s="10"/>
      <c r="GB647" s="10"/>
      <c r="GC647" s="10"/>
      <c r="GD647" s="10"/>
      <c r="GE647" s="10"/>
      <c r="GF647" s="10"/>
      <c r="GG647" s="10"/>
      <c r="GH647" s="10"/>
      <c r="GI647" s="10"/>
      <c r="GJ647" s="10"/>
      <c r="GK647" s="10"/>
      <c r="GL647" s="10"/>
      <c r="GM647" s="10"/>
      <c r="GN647" s="10"/>
      <c r="GO647" s="10"/>
      <c r="GP647" s="10"/>
      <c r="GQ647" s="10"/>
      <c r="GR647" s="10"/>
      <c r="GS647" s="10"/>
      <c r="GT647" s="10"/>
      <c r="GU647" s="10"/>
      <c r="GV647" s="10"/>
      <c r="GW647" s="10"/>
      <c r="GX647" s="10"/>
      <c r="GY647" s="10"/>
      <c r="GZ647" s="10"/>
      <c r="HA647" s="10"/>
      <c r="HB647" s="10"/>
      <c r="HC647" s="10"/>
      <c r="HD647" s="10"/>
      <c r="HE647" s="10"/>
      <c r="HF647" s="10"/>
      <c r="HG647" s="10"/>
      <c r="HH647" s="10"/>
      <c r="HI647" s="10"/>
      <c r="HJ647" s="10"/>
      <c r="HK647" s="10"/>
      <c r="HL647" s="10"/>
      <c r="HM647" s="10"/>
      <c r="HN647" s="10"/>
      <c r="HO647" s="10"/>
      <c r="HP647" s="10"/>
      <c r="HQ647" s="10"/>
      <c r="HR647" s="10"/>
      <c r="HS647" s="10"/>
      <c r="HT647" s="10"/>
      <c r="HU647" s="10"/>
      <c r="HV647" s="10"/>
      <c r="HW647" s="10"/>
      <c r="HX647" s="10"/>
      <c r="HY647" s="10"/>
      <c r="HZ647" s="10"/>
      <c r="IA647" s="10"/>
      <c r="IB647" s="10"/>
      <c r="IC647" s="10"/>
      <c r="ID647" s="10"/>
      <c r="IE647" s="10"/>
      <c r="IF647" s="10"/>
      <c r="IG647" s="10"/>
      <c r="IH647" s="10"/>
      <c r="II647" s="10"/>
      <c r="IJ647" s="10"/>
      <c r="IK647" s="10"/>
      <c r="IL647" s="10"/>
      <c r="IM647" s="10"/>
      <c r="IN647" s="10"/>
      <c r="IO647" s="10"/>
      <c r="IP647" s="10"/>
      <c r="IQ647" s="10"/>
      <c r="IR647" s="10"/>
      <c r="IS647" s="10"/>
      <c r="IT647" s="10"/>
      <c r="IU647" s="10"/>
      <c r="IV647" s="10"/>
    </row>
    <row r="648" spans="7:256"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  <c r="FH648" s="10"/>
      <c r="FI648" s="10"/>
      <c r="FJ648" s="10"/>
      <c r="FK648" s="10"/>
      <c r="FL648" s="10"/>
      <c r="FM648" s="10"/>
      <c r="FN648" s="10"/>
      <c r="FO648" s="10"/>
      <c r="FP648" s="10"/>
      <c r="FQ648" s="10"/>
      <c r="FR648" s="10"/>
      <c r="FS648" s="10"/>
      <c r="FT648" s="10"/>
      <c r="FU648" s="10"/>
      <c r="FV648" s="10"/>
      <c r="FW648" s="10"/>
      <c r="FX648" s="10"/>
      <c r="FY648" s="10"/>
      <c r="FZ648" s="10"/>
      <c r="GA648" s="10"/>
      <c r="GB648" s="10"/>
      <c r="GC648" s="10"/>
      <c r="GD648" s="10"/>
      <c r="GE648" s="10"/>
      <c r="GF648" s="10"/>
      <c r="GG648" s="10"/>
      <c r="GH648" s="10"/>
      <c r="GI648" s="10"/>
      <c r="GJ648" s="10"/>
      <c r="GK648" s="10"/>
      <c r="GL648" s="10"/>
      <c r="GM648" s="10"/>
      <c r="GN648" s="10"/>
      <c r="GO648" s="10"/>
      <c r="GP648" s="10"/>
      <c r="GQ648" s="10"/>
      <c r="GR648" s="10"/>
      <c r="GS648" s="10"/>
      <c r="GT648" s="10"/>
      <c r="GU648" s="10"/>
      <c r="GV648" s="10"/>
      <c r="GW648" s="10"/>
      <c r="GX648" s="10"/>
      <c r="GY648" s="10"/>
      <c r="GZ648" s="10"/>
      <c r="HA648" s="10"/>
      <c r="HB648" s="10"/>
      <c r="HC648" s="10"/>
      <c r="HD648" s="10"/>
      <c r="HE648" s="10"/>
      <c r="HF648" s="10"/>
      <c r="HG648" s="10"/>
      <c r="HH648" s="10"/>
      <c r="HI648" s="10"/>
      <c r="HJ648" s="10"/>
      <c r="HK648" s="10"/>
      <c r="HL648" s="10"/>
      <c r="HM648" s="10"/>
      <c r="HN648" s="10"/>
      <c r="HO648" s="10"/>
      <c r="HP648" s="10"/>
      <c r="HQ648" s="10"/>
      <c r="HR648" s="10"/>
      <c r="HS648" s="10"/>
      <c r="HT648" s="10"/>
      <c r="HU648" s="10"/>
      <c r="HV648" s="10"/>
      <c r="HW648" s="10"/>
      <c r="HX648" s="10"/>
      <c r="HY648" s="10"/>
      <c r="HZ648" s="10"/>
      <c r="IA648" s="10"/>
      <c r="IB648" s="10"/>
      <c r="IC648" s="10"/>
      <c r="ID648" s="10"/>
      <c r="IE648" s="10"/>
      <c r="IF648" s="10"/>
      <c r="IG648" s="10"/>
      <c r="IH648" s="10"/>
      <c r="II648" s="10"/>
      <c r="IJ648" s="10"/>
      <c r="IK648" s="10"/>
      <c r="IL648" s="10"/>
      <c r="IM648" s="10"/>
      <c r="IN648" s="10"/>
      <c r="IO648" s="10"/>
      <c r="IP648" s="10"/>
      <c r="IQ648" s="10"/>
      <c r="IR648" s="10"/>
      <c r="IS648" s="10"/>
      <c r="IT648" s="10"/>
      <c r="IU648" s="10"/>
      <c r="IV648" s="10"/>
    </row>
    <row r="649" spans="7:256"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  <c r="FR649" s="10"/>
      <c r="FS649" s="10"/>
      <c r="FT649" s="10"/>
      <c r="FU649" s="10"/>
      <c r="FV649" s="10"/>
      <c r="FW649" s="10"/>
      <c r="FX649" s="10"/>
      <c r="FY649" s="10"/>
      <c r="FZ649" s="10"/>
      <c r="GA649" s="10"/>
      <c r="GB649" s="10"/>
      <c r="GC649" s="10"/>
      <c r="GD649" s="10"/>
      <c r="GE649" s="10"/>
      <c r="GF649" s="10"/>
      <c r="GG649" s="10"/>
      <c r="GH649" s="10"/>
      <c r="GI649" s="10"/>
      <c r="GJ649" s="10"/>
      <c r="GK649" s="10"/>
      <c r="GL649" s="10"/>
      <c r="GM649" s="10"/>
      <c r="GN649" s="10"/>
      <c r="GO649" s="10"/>
      <c r="GP649" s="10"/>
      <c r="GQ649" s="10"/>
      <c r="GR649" s="10"/>
      <c r="GS649" s="10"/>
      <c r="GT649" s="10"/>
      <c r="GU649" s="10"/>
      <c r="GV649" s="10"/>
      <c r="GW649" s="10"/>
      <c r="GX649" s="10"/>
      <c r="GY649" s="10"/>
      <c r="GZ649" s="10"/>
      <c r="HA649" s="10"/>
      <c r="HB649" s="10"/>
      <c r="HC649" s="10"/>
      <c r="HD649" s="10"/>
      <c r="HE649" s="10"/>
      <c r="HF649" s="10"/>
      <c r="HG649" s="10"/>
      <c r="HH649" s="10"/>
      <c r="HI649" s="10"/>
      <c r="HJ649" s="10"/>
      <c r="HK649" s="10"/>
      <c r="HL649" s="10"/>
      <c r="HM649" s="10"/>
      <c r="HN649" s="10"/>
      <c r="HO649" s="10"/>
      <c r="HP649" s="10"/>
      <c r="HQ649" s="10"/>
      <c r="HR649" s="10"/>
      <c r="HS649" s="10"/>
      <c r="HT649" s="10"/>
      <c r="HU649" s="10"/>
      <c r="HV649" s="10"/>
      <c r="HW649" s="10"/>
      <c r="HX649" s="10"/>
      <c r="HY649" s="10"/>
      <c r="HZ649" s="10"/>
      <c r="IA649" s="10"/>
      <c r="IB649" s="10"/>
      <c r="IC649" s="10"/>
      <c r="ID649" s="10"/>
      <c r="IE649" s="10"/>
      <c r="IF649" s="10"/>
      <c r="IG649" s="10"/>
      <c r="IH649" s="10"/>
      <c r="II649" s="10"/>
      <c r="IJ649" s="10"/>
      <c r="IK649" s="10"/>
      <c r="IL649" s="10"/>
      <c r="IM649" s="10"/>
      <c r="IN649" s="10"/>
      <c r="IO649" s="10"/>
      <c r="IP649" s="10"/>
      <c r="IQ649" s="10"/>
      <c r="IR649" s="10"/>
      <c r="IS649" s="10"/>
      <c r="IT649" s="10"/>
      <c r="IU649" s="10"/>
      <c r="IV649" s="10"/>
    </row>
    <row r="650" spans="7:256"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0"/>
      <c r="FZ650" s="10"/>
      <c r="GA650" s="10"/>
      <c r="GB650" s="10"/>
      <c r="GC650" s="10"/>
      <c r="GD650" s="10"/>
      <c r="GE650" s="10"/>
      <c r="GF650" s="10"/>
      <c r="GG650" s="10"/>
      <c r="GH650" s="10"/>
      <c r="GI650" s="10"/>
      <c r="GJ650" s="10"/>
      <c r="GK650" s="10"/>
      <c r="GL650" s="10"/>
      <c r="GM650" s="10"/>
      <c r="GN650" s="10"/>
      <c r="GO650" s="10"/>
      <c r="GP650" s="10"/>
      <c r="GQ650" s="10"/>
      <c r="GR650" s="10"/>
      <c r="GS650" s="10"/>
      <c r="GT650" s="10"/>
      <c r="GU650" s="10"/>
      <c r="GV650" s="10"/>
      <c r="GW650" s="10"/>
      <c r="GX650" s="10"/>
      <c r="GY650" s="10"/>
      <c r="GZ650" s="10"/>
      <c r="HA650" s="10"/>
      <c r="HB650" s="10"/>
      <c r="HC650" s="10"/>
      <c r="HD650" s="10"/>
      <c r="HE650" s="10"/>
      <c r="HF650" s="10"/>
      <c r="HG650" s="10"/>
      <c r="HH650" s="10"/>
      <c r="HI650" s="10"/>
      <c r="HJ650" s="10"/>
      <c r="HK650" s="10"/>
      <c r="HL650" s="10"/>
      <c r="HM650" s="10"/>
      <c r="HN650" s="10"/>
      <c r="HO650" s="10"/>
      <c r="HP650" s="10"/>
      <c r="HQ650" s="10"/>
      <c r="HR650" s="10"/>
      <c r="HS650" s="10"/>
      <c r="HT650" s="10"/>
      <c r="HU650" s="10"/>
      <c r="HV650" s="10"/>
      <c r="HW650" s="10"/>
      <c r="HX650" s="10"/>
      <c r="HY650" s="10"/>
      <c r="HZ650" s="10"/>
      <c r="IA650" s="10"/>
      <c r="IB650" s="10"/>
      <c r="IC650" s="10"/>
      <c r="ID650" s="10"/>
      <c r="IE650" s="10"/>
      <c r="IF650" s="10"/>
      <c r="IG650" s="10"/>
      <c r="IH650" s="10"/>
      <c r="II650" s="10"/>
      <c r="IJ650" s="10"/>
      <c r="IK650" s="10"/>
      <c r="IL650" s="10"/>
      <c r="IM650" s="10"/>
      <c r="IN650" s="10"/>
      <c r="IO650" s="10"/>
      <c r="IP650" s="10"/>
      <c r="IQ650" s="10"/>
      <c r="IR650" s="10"/>
      <c r="IS650" s="10"/>
      <c r="IT650" s="10"/>
      <c r="IU650" s="10"/>
      <c r="IV650" s="10"/>
    </row>
    <row r="651" spans="7:256"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0"/>
      <c r="FZ651" s="10"/>
      <c r="GA651" s="10"/>
      <c r="GB651" s="10"/>
      <c r="GC651" s="10"/>
      <c r="GD651" s="10"/>
      <c r="GE651" s="10"/>
      <c r="GF651" s="10"/>
      <c r="GG651" s="10"/>
      <c r="GH651" s="10"/>
      <c r="GI651" s="10"/>
      <c r="GJ651" s="10"/>
      <c r="GK651" s="10"/>
      <c r="GL651" s="10"/>
      <c r="GM651" s="10"/>
      <c r="GN651" s="10"/>
      <c r="GO651" s="10"/>
      <c r="GP651" s="10"/>
      <c r="GQ651" s="10"/>
      <c r="GR651" s="10"/>
      <c r="GS651" s="10"/>
      <c r="GT651" s="10"/>
      <c r="GU651" s="10"/>
      <c r="GV651" s="10"/>
      <c r="GW651" s="10"/>
      <c r="GX651" s="10"/>
      <c r="GY651" s="10"/>
      <c r="GZ651" s="10"/>
      <c r="HA651" s="10"/>
      <c r="HB651" s="10"/>
      <c r="HC651" s="10"/>
      <c r="HD651" s="10"/>
      <c r="HE651" s="10"/>
      <c r="HF651" s="10"/>
      <c r="HG651" s="10"/>
      <c r="HH651" s="10"/>
      <c r="HI651" s="10"/>
      <c r="HJ651" s="10"/>
      <c r="HK651" s="10"/>
      <c r="HL651" s="10"/>
      <c r="HM651" s="10"/>
      <c r="HN651" s="10"/>
      <c r="HO651" s="10"/>
      <c r="HP651" s="10"/>
      <c r="HQ651" s="10"/>
      <c r="HR651" s="10"/>
      <c r="HS651" s="10"/>
      <c r="HT651" s="10"/>
      <c r="HU651" s="10"/>
      <c r="HV651" s="10"/>
      <c r="HW651" s="10"/>
      <c r="HX651" s="10"/>
      <c r="HY651" s="10"/>
      <c r="HZ651" s="10"/>
      <c r="IA651" s="10"/>
      <c r="IB651" s="10"/>
      <c r="IC651" s="10"/>
      <c r="ID651" s="10"/>
      <c r="IE651" s="10"/>
      <c r="IF651" s="10"/>
      <c r="IG651" s="10"/>
      <c r="IH651" s="10"/>
      <c r="II651" s="10"/>
      <c r="IJ651" s="10"/>
      <c r="IK651" s="10"/>
      <c r="IL651" s="10"/>
      <c r="IM651" s="10"/>
      <c r="IN651" s="10"/>
      <c r="IO651" s="10"/>
      <c r="IP651" s="10"/>
      <c r="IQ651" s="10"/>
      <c r="IR651" s="10"/>
      <c r="IS651" s="10"/>
      <c r="IT651" s="10"/>
      <c r="IU651" s="10"/>
      <c r="IV651" s="10"/>
    </row>
    <row r="652" spans="7:256"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  <c r="FH652" s="10"/>
      <c r="FI652" s="10"/>
      <c r="FJ652" s="10"/>
      <c r="FK652" s="10"/>
      <c r="FL652" s="10"/>
      <c r="FM652" s="10"/>
      <c r="FN652" s="10"/>
      <c r="FO652" s="10"/>
      <c r="FP652" s="10"/>
      <c r="FQ652" s="10"/>
      <c r="FR652" s="10"/>
      <c r="FS652" s="10"/>
      <c r="FT652" s="10"/>
      <c r="FU652" s="10"/>
      <c r="FV652" s="10"/>
      <c r="FW652" s="10"/>
      <c r="FX652" s="10"/>
      <c r="FY652" s="10"/>
      <c r="FZ652" s="10"/>
      <c r="GA652" s="10"/>
      <c r="GB652" s="10"/>
      <c r="GC652" s="10"/>
      <c r="GD652" s="10"/>
      <c r="GE652" s="10"/>
      <c r="GF652" s="10"/>
      <c r="GG652" s="10"/>
      <c r="GH652" s="10"/>
      <c r="GI652" s="10"/>
      <c r="GJ652" s="10"/>
      <c r="GK652" s="10"/>
      <c r="GL652" s="10"/>
      <c r="GM652" s="10"/>
      <c r="GN652" s="10"/>
      <c r="GO652" s="10"/>
      <c r="GP652" s="10"/>
      <c r="GQ652" s="10"/>
      <c r="GR652" s="10"/>
      <c r="GS652" s="10"/>
      <c r="GT652" s="10"/>
      <c r="GU652" s="10"/>
      <c r="GV652" s="10"/>
      <c r="GW652" s="10"/>
      <c r="GX652" s="10"/>
      <c r="GY652" s="10"/>
      <c r="GZ652" s="10"/>
      <c r="HA652" s="10"/>
      <c r="HB652" s="10"/>
      <c r="HC652" s="10"/>
      <c r="HD652" s="10"/>
      <c r="HE652" s="10"/>
      <c r="HF652" s="10"/>
      <c r="HG652" s="10"/>
      <c r="HH652" s="10"/>
      <c r="HI652" s="10"/>
      <c r="HJ652" s="10"/>
      <c r="HK652" s="10"/>
      <c r="HL652" s="10"/>
      <c r="HM652" s="10"/>
      <c r="HN652" s="10"/>
      <c r="HO652" s="10"/>
      <c r="HP652" s="10"/>
      <c r="HQ652" s="10"/>
      <c r="HR652" s="10"/>
      <c r="HS652" s="10"/>
      <c r="HT652" s="10"/>
      <c r="HU652" s="10"/>
      <c r="HV652" s="10"/>
      <c r="HW652" s="10"/>
      <c r="HX652" s="10"/>
      <c r="HY652" s="10"/>
      <c r="HZ652" s="10"/>
      <c r="IA652" s="10"/>
      <c r="IB652" s="10"/>
      <c r="IC652" s="10"/>
      <c r="ID652" s="10"/>
      <c r="IE652" s="10"/>
      <c r="IF652" s="10"/>
      <c r="IG652" s="10"/>
      <c r="IH652" s="10"/>
      <c r="II652" s="10"/>
      <c r="IJ652" s="10"/>
      <c r="IK652" s="10"/>
      <c r="IL652" s="10"/>
      <c r="IM652" s="10"/>
      <c r="IN652" s="10"/>
      <c r="IO652" s="10"/>
      <c r="IP652" s="10"/>
      <c r="IQ652" s="10"/>
      <c r="IR652" s="10"/>
      <c r="IS652" s="10"/>
      <c r="IT652" s="10"/>
      <c r="IU652" s="10"/>
      <c r="IV652" s="10"/>
    </row>
    <row r="653" spans="7:256"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10"/>
      <c r="FO653" s="10"/>
      <c r="FP653" s="10"/>
      <c r="FQ653" s="10"/>
      <c r="FR653" s="10"/>
      <c r="FS653" s="10"/>
      <c r="FT653" s="10"/>
      <c r="FU653" s="10"/>
      <c r="FV653" s="10"/>
      <c r="FW653" s="10"/>
      <c r="FX653" s="10"/>
      <c r="FY653" s="10"/>
      <c r="FZ653" s="10"/>
      <c r="GA653" s="10"/>
      <c r="GB653" s="10"/>
      <c r="GC653" s="10"/>
      <c r="GD653" s="10"/>
      <c r="GE653" s="10"/>
      <c r="GF653" s="10"/>
      <c r="GG653" s="10"/>
      <c r="GH653" s="10"/>
      <c r="GI653" s="10"/>
      <c r="GJ653" s="10"/>
      <c r="GK653" s="10"/>
      <c r="GL653" s="10"/>
      <c r="GM653" s="10"/>
      <c r="GN653" s="10"/>
      <c r="GO653" s="10"/>
      <c r="GP653" s="10"/>
      <c r="GQ653" s="10"/>
      <c r="GR653" s="10"/>
      <c r="GS653" s="10"/>
      <c r="GT653" s="10"/>
      <c r="GU653" s="10"/>
      <c r="GV653" s="10"/>
      <c r="GW653" s="10"/>
      <c r="GX653" s="10"/>
      <c r="GY653" s="10"/>
      <c r="GZ653" s="10"/>
      <c r="HA653" s="10"/>
      <c r="HB653" s="10"/>
      <c r="HC653" s="10"/>
      <c r="HD653" s="10"/>
      <c r="HE653" s="10"/>
      <c r="HF653" s="10"/>
      <c r="HG653" s="10"/>
      <c r="HH653" s="10"/>
      <c r="HI653" s="10"/>
      <c r="HJ653" s="10"/>
      <c r="HK653" s="10"/>
      <c r="HL653" s="10"/>
      <c r="HM653" s="10"/>
      <c r="HN653" s="10"/>
      <c r="HO653" s="10"/>
      <c r="HP653" s="10"/>
      <c r="HQ653" s="10"/>
      <c r="HR653" s="10"/>
      <c r="HS653" s="10"/>
      <c r="HT653" s="10"/>
      <c r="HU653" s="10"/>
      <c r="HV653" s="10"/>
      <c r="HW653" s="10"/>
      <c r="HX653" s="10"/>
      <c r="HY653" s="10"/>
      <c r="HZ653" s="10"/>
      <c r="IA653" s="10"/>
      <c r="IB653" s="10"/>
      <c r="IC653" s="10"/>
      <c r="ID653" s="10"/>
      <c r="IE653" s="10"/>
      <c r="IF653" s="10"/>
      <c r="IG653" s="10"/>
      <c r="IH653" s="10"/>
      <c r="II653" s="10"/>
      <c r="IJ653" s="10"/>
      <c r="IK653" s="10"/>
      <c r="IL653" s="10"/>
      <c r="IM653" s="10"/>
      <c r="IN653" s="10"/>
      <c r="IO653" s="10"/>
      <c r="IP653" s="10"/>
      <c r="IQ653" s="10"/>
      <c r="IR653" s="10"/>
      <c r="IS653" s="10"/>
      <c r="IT653" s="10"/>
      <c r="IU653" s="10"/>
      <c r="IV653" s="10"/>
    </row>
    <row r="654" spans="7:256"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10"/>
      <c r="FO654" s="10"/>
      <c r="FP654" s="10"/>
      <c r="FQ654" s="10"/>
      <c r="FR654" s="10"/>
      <c r="FS654" s="10"/>
      <c r="FT654" s="10"/>
      <c r="FU654" s="10"/>
      <c r="FV654" s="10"/>
      <c r="FW654" s="10"/>
      <c r="FX654" s="10"/>
      <c r="FY654" s="10"/>
      <c r="FZ654" s="10"/>
      <c r="GA654" s="10"/>
      <c r="GB654" s="10"/>
      <c r="GC654" s="10"/>
      <c r="GD654" s="10"/>
      <c r="GE654" s="10"/>
      <c r="GF654" s="10"/>
      <c r="GG654" s="10"/>
      <c r="GH654" s="10"/>
      <c r="GI654" s="10"/>
      <c r="GJ654" s="10"/>
      <c r="GK654" s="10"/>
      <c r="GL654" s="10"/>
      <c r="GM654" s="10"/>
      <c r="GN654" s="10"/>
      <c r="GO654" s="10"/>
      <c r="GP654" s="10"/>
      <c r="GQ654" s="10"/>
      <c r="GR654" s="10"/>
      <c r="GS654" s="10"/>
      <c r="GT654" s="10"/>
      <c r="GU654" s="10"/>
      <c r="GV654" s="10"/>
      <c r="GW654" s="10"/>
      <c r="GX654" s="10"/>
      <c r="GY654" s="10"/>
      <c r="GZ654" s="10"/>
      <c r="HA654" s="10"/>
      <c r="HB654" s="10"/>
      <c r="HC654" s="10"/>
      <c r="HD654" s="10"/>
      <c r="HE654" s="10"/>
      <c r="HF654" s="10"/>
      <c r="HG654" s="10"/>
      <c r="HH654" s="10"/>
      <c r="HI654" s="10"/>
      <c r="HJ654" s="10"/>
      <c r="HK654" s="10"/>
      <c r="HL654" s="10"/>
      <c r="HM654" s="10"/>
      <c r="HN654" s="10"/>
      <c r="HO654" s="10"/>
      <c r="HP654" s="10"/>
      <c r="HQ654" s="10"/>
      <c r="HR654" s="10"/>
      <c r="HS654" s="10"/>
      <c r="HT654" s="10"/>
      <c r="HU654" s="10"/>
      <c r="HV654" s="10"/>
      <c r="HW654" s="10"/>
      <c r="HX654" s="10"/>
      <c r="HY654" s="10"/>
      <c r="HZ654" s="10"/>
      <c r="IA654" s="10"/>
      <c r="IB654" s="10"/>
      <c r="IC654" s="10"/>
      <c r="ID654" s="10"/>
      <c r="IE654" s="10"/>
      <c r="IF654" s="10"/>
      <c r="IG654" s="10"/>
      <c r="IH654" s="10"/>
      <c r="II654" s="10"/>
      <c r="IJ654" s="10"/>
      <c r="IK654" s="10"/>
      <c r="IL654" s="10"/>
      <c r="IM654" s="10"/>
      <c r="IN654" s="10"/>
      <c r="IO654" s="10"/>
      <c r="IP654" s="10"/>
      <c r="IQ654" s="10"/>
      <c r="IR654" s="10"/>
      <c r="IS654" s="10"/>
      <c r="IT654" s="10"/>
      <c r="IU654" s="10"/>
      <c r="IV654" s="10"/>
    </row>
    <row r="655" spans="7:256"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10"/>
      <c r="FO655" s="10"/>
      <c r="FP655" s="10"/>
      <c r="FQ655" s="10"/>
      <c r="FR655" s="10"/>
      <c r="FS655" s="10"/>
      <c r="FT655" s="10"/>
      <c r="FU655" s="10"/>
      <c r="FV655" s="10"/>
      <c r="FW655" s="10"/>
      <c r="FX655" s="10"/>
      <c r="FY655" s="10"/>
      <c r="FZ655" s="10"/>
      <c r="GA655" s="10"/>
      <c r="GB655" s="10"/>
      <c r="GC655" s="10"/>
      <c r="GD655" s="10"/>
      <c r="GE655" s="10"/>
      <c r="GF655" s="10"/>
      <c r="GG655" s="10"/>
      <c r="GH655" s="10"/>
      <c r="GI655" s="10"/>
      <c r="GJ655" s="10"/>
      <c r="GK655" s="10"/>
      <c r="GL655" s="10"/>
      <c r="GM655" s="10"/>
      <c r="GN655" s="10"/>
      <c r="GO655" s="10"/>
      <c r="GP655" s="10"/>
      <c r="GQ655" s="10"/>
      <c r="GR655" s="10"/>
      <c r="GS655" s="10"/>
      <c r="GT655" s="10"/>
      <c r="GU655" s="10"/>
      <c r="GV655" s="10"/>
      <c r="GW655" s="10"/>
      <c r="GX655" s="10"/>
      <c r="GY655" s="10"/>
      <c r="GZ655" s="10"/>
      <c r="HA655" s="10"/>
      <c r="HB655" s="10"/>
      <c r="HC655" s="10"/>
      <c r="HD655" s="10"/>
      <c r="HE655" s="10"/>
      <c r="HF655" s="10"/>
      <c r="HG655" s="10"/>
      <c r="HH655" s="10"/>
      <c r="HI655" s="10"/>
      <c r="HJ655" s="10"/>
      <c r="HK655" s="10"/>
      <c r="HL655" s="10"/>
      <c r="HM655" s="10"/>
      <c r="HN655" s="10"/>
      <c r="HO655" s="10"/>
      <c r="HP655" s="10"/>
      <c r="HQ655" s="10"/>
      <c r="HR655" s="10"/>
      <c r="HS655" s="10"/>
      <c r="HT655" s="10"/>
      <c r="HU655" s="10"/>
      <c r="HV655" s="10"/>
      <c r="HW655" s="10"/>
      <c r="HX655" s="10"/>
      <c r="HY655" s="10"/>
      <c r="HZ655" s="10"/>
      <c r="IA655" s="10"/>
      <c r="IB655" s="10"/>
      <c r="IC655" s="10"/>
      <c r="ID655" s="10"/>
      <c r="IE655" s="10"/>
      <c r="IF655" s="10"/>
      <c r="IG655" s="10"/>
      <c r="IH655" s="10"/>
      <c r="II655" s="10"/>
      <c r="IJ655" s="10"/>
      <c r="IK655" s="10"/>
      <c r="IL655" s="10"/>
      <c r="IM655" s="10"/>
      <c r="IN655" s="10"/>
      <c r="IO655" s="10"/>
      <c r="IP655" s="10"/>
      <c r="IQ655" s="10"/>
      <c r="IR655" s="10"/>
      <c r="IS655" s="10"/>
      <c r="IT655" s="10"/>
      <c r="IU655" s="10"/>
      <c r="IV655" s="10"/>
    </row>
    <row r="656" spans="7:256"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10"/>
      <c r="FO656" s="10"/>
      <c r="FP656" s="10"/>
      <c r="FQ656" s="10"/>
      <c r="FR656" s="10"/>
      <c r="FS656" s="10"/>
      <c r="FT656" s="10"/>
      <c r="FU656" s="10"/>
      <c r="FV656" s="10"/>
      <c r="FW656" s="10"/>
      <c r="FX656" s="10"/>
      <c r="FY656" s="10"/>
      <c r="FZ656" s="10"/>
      <c r="GA656" s="10"/>
      <c r="GB656" s="10"/>
      <c r="GC656" s="10"/>
      <c r="GD656" s="10"/>
      <c r="GE656" s="10"/>
      <c r="GF656" s="10"/>
      <c r="GG656" s="10"/>
      <c r="GH656" s="10"/>
      <c r="GI656" s="10"/>
      <c r="GJ656" s="10"/>
      <c r="GK656" s="10"/>
      <c r="GL656" s="10"/>
      <c r="GM656" s="10"/>
      <c r="GN656" s="10"/>
      <c r="GO656" s="10"/>
      <c r="GP656" s="10"/>
      <c r="GQ656" s="10"/>
      <c r="GR656" s="10"/>
      <c r="GS656" s="10"/>
      <c r="GT656" s="10"/>
      <c r="GU656" s="10"/>
      <c r="GV656" s="10"/>
      <c r="GW656" s="10"/>
      <c r="GX656" s="10"/>
      <c r="GY656" s="10"/>
      <c r="GZ656" s="10"/>
      <c r="HA656" s="10"/>
      <c r="HB656" s="10"/>
      <c r="HC656" s="10"/>
      <c r="HD656" s="10"/>
      <c r="HE656" s="10"/>
      <c r="HF656" s="10"/>
      <c r="HG656" s="10"/>
      <c r="HH656" s="10"/>
      <c r="HI656" s="10"/>
      <c r="HJ656" s="10"/>
      <c r="HK656" s="10"/>
      <c r="HL656" s="10"/>
      <c r="HM656" s="10"/>
      <c r="HN656" s="10"/>
      <c r="HO656" s="10"/>
      <c r="HP656" s="10"/>
      <c r="HQ656" s="10"/>
      <c r="HR656" s="10"/>
      <c r="HS656" s="10"/>
      <c r="HT656" s="10"/>
      <c r="HU656" s="10"/>
      <c r="HV656" s="10"/>
      <c r="HW656" s="10"/>
      <c r="HX656" s="10"/>
      <c r="HY656" s="10"/>
      <c r="HZ656" s="10"/>
      <c r="IA656" s="10"/>
      <c r="IB656" s="10"/>
      <c r="IC656" s="10"/>
      <c r="ID656" s="10"/>
      <c r="IE656" s="10"/>
      <c r="IF656" s="10"/>
      <c r="IG656" s="10"/>
      <c r="IH656" s="10"/>
      <c r="II656" s="10"/>
      <c r="IJ656" s="10"/>
      <c r="IK656" s="10"/>
      <c r="IL656" s="10"/>
      <c r="IM656" s="10"/>
      <c r="IN656" s="10"/>
      <c r="IO656" s="10"/>
      <c r="IP656" s="10"/>
      <c r="IQ656" s="10"/>
      <c r="IR656" s="10"/>
      <c r="IS656" s="10"/>
      <c r="IT656" s="10"/>
      <c r="IU656" s="10"/>
      <c r="IV656" s="10"/>
    </row>
    <row r="657" spans="7:256"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10"/>
      <c r="FO657" s="10"/>
      <c r="FP657" s="10"/>
      <c r="FQ657" s="10"/>
      <c r="FR657" s="10"/>
      <c r="FS657" s="10"/>
      <c r="FT657" s="10"/>
      <c r="FU657" s="10"/>
      <c r="FV657" s="10"/>
      <c r="FW657" s="10"/>
      <c r="FX657" s="10"/>
      <c r="FY657" s="10"/>
      <c r="FZ657" s="10"/>
      <c r="GA657" s="10"/>
      <c r="GB657" s="10"/>
      <c r="GC657" s="10"/>
      <c r="GD657" s="10"/>
      <c r="GE657" s="10"/>
      <c r="GF657" s="10"/>
      <c r="GG657" s="10"/>
      <c r="GH657" s="10"/>
      <c r="GI657" s="10"/>
      <c r="GJ657" s="10"/>
      <c r="GK657" s="10"/>
      <c r="GL657" s="10"/>
      <c r="GM657" s="10"/>
      <c r="GN657" s="10"/>
      <c r="GO657" s="10"/>
      <c r="GP657" s="10"/>
      <c r="GQ657" s="10"/>
      <c r="GR657" s="10"/>
      <c r="GS657" s="10"/>
      <c r="GT657" s="10"/>
      <c r="GU657" s="10"/>
      <c r="GV657" s="10"/>
      <c r="GW657" s="10"/>
      <c r="GX657" s="10"/>
      <c r="GY657" s="10"/>
      <c r="GZ657" s="10"/>
      <c r="HA657" s="10"/>
      <c r="HB657" s="10"/>
      <c r="HC657" s="10"/>
      <c r="HD657" s="10"/>
      <c r="HE657" s="10"/>
      <c r="HF657" s="10"/>
      <c r="HG657" s="10"/>
      <c r="HH657" s="10"/>
      <c r="HI657" s="10"/>
      <c r="HJ657" s="10"/>
      <c r="HK657" s="10"/>
      <c r="HL657" s="10"/>
      <c r="HM657" s="10"/>
      <c r="HN657" s="10"/>
      <c r="HO657" s="10"/>
      <c r="HP657" s="10"/>
      <c r="HQ657" s="10"/>
      <c r="HR657" s="10"/>
      <c r="HS657" s="10"/>
      <c r="HT657" s="10"/>
      <c r="HU657" s="10"/>
      <c r="HV657" s="10"/>
      <c r="HW657" s="10"/>
      <c r="HX657" s="10"/>
      <c r="HY657" s="10"/>
      <c r="HZ657" s="10"/>
      <c r="IA657" s="10"/>
      <c r="IB657" s="10"/>
      <c r="IC657" s="10"/>
      <c r="ID657" s="10"/>
      <c r="IE657" s="10"/>
      <c r="IF657" s="10"/>
      <c r="IG657" s="10"/>
      <c r="IH657" s="10"/>
      <c r="II657" s="10"/>
      <c r="IJ657" s="10"/>
      <c r="IK657" s="10"/>
      <c r="IL657" s="10"/>
      <c r="IM657" s="10"/>
      <c r="IN657" s="10"/>
      <c r="IO657" s="10"/>
      <c r="IP657" s="10"/>
      <c r="IQ657" s="10"/>
      <c r="IR657" s="10"/>
      <c r="IS657" s="10"/>
      <c r="IT657" s="10"/>
      <c r="IU657" s="10"/>
      <c r="IV657" s="10"/>
    </row>
    <row r="658" spans="7:256"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10"/>
      <c r="FO658" s="10"/>
      <c r="FP658" s="10"/>
      <c r="FQ658" s="10"/>
      <c r="FR658" s="10"/>
      <c r="FS658" s="10"/>
      <c r="FT658" s="10"/>
      <c r="FU658" s="10"/>
      <c r="FV658" s="10"/>
      <c r="FW658" s="10"/>
      <c r="FX658" s="10"/>
      <c r="FY658" s="10"/>
      <c r="FZ658" s="10"/>
      <c r="GA658" s="10"/>
      <c r="GB658" s="10"/>
      <c r="GC658" s="10"/>
      <c r="GD658" s="10"/>
      <c r="GE658" s="10"/>
      <c r="GF658" s="10"/>
      <c r="GG658" s="10"/>
      <c r="GH658" s="10"/>
      <c r="GI658" s="10"/>
      <c r="GJ658" s="10"/>
      <c r="GK658" s="10"/>
      <c r="GL658" s="10"/>
      <c r="GM658" s="10"/>
      <c r="GN658" s="10"/>
      <c r="GO658" s="10"/>
      <c r="GP658" s="10"/>
      <c r="GQ658" s="10"/>
      <c r="GR658" s="10"/>
      <c r="GS658" s="10"/>
      <c r="GT658" s="10"/>
      <c r="GU658" s="10"/>
      <c r="GV658" s="10"/>
      <c r="GW658" s="10"/>
      <c r="GX658" s="10"/>
      <c r="GY658" s="10"/>
      <c r="GZ658" s="10"/>
      <c r="HA658" s="10"/>
      <c r="HB658" s="10"/>
      <c r="HC658" s="10"/>
      <c r="HD658" s="10"/>
      <c r="HE658" s="10"/>
      <c r="HF658" s="10"/>
      <c r="HG658" s="10"/>
      <c r="HH658" s="10"/>
      <c r="HI658" s="10"/>
      <c r="HJ658" s="10"/>
      <c r="HK658" s="10"/>
      <c r="HL658" s="10"/>
      <c r="HM658" s="10"/>
      <c r="HN658" s="10"/>
      <c r="HO658" s="10"/>
      <c r="HP658" s="10"/>
      <c r="HQ658" s="10"/>
      <c r="HR658" s="10"/>
      <c r="HS658" s="10"/>
      <c r="HT658" s="10"/>
      <c r="HU658" s="10"/>
      <c r="HV658" s="10"/>
      <c r="HW658" s="10"/>
      <c r="HX658" s="10"/>
      <c r="HY658" s="10"/>
      <c r="HZ658" s="10"/>
      <c r="IA658" s="10"/>
      <c r="IB658" s="10"/>
      <c r="IC658" s="10"/>
      <c r="ID658" s="10"/>
      <c r="IE658" s="10"/>
      <c r="IF658" s="10"/>
      <c r="IG658" s="10"/>
      <c r="IH658" s="10"/>
      <c r="II658" s="10"/>
      <c r="IJ658" s="10"/>
      <c r="IK658" s="10"/>
      <c r="IL658" s="10"/>
      <c r="IM658" s="10"/>
      <c r="IN658" s="10"/>
      <c r="IO658" s="10"/>
      <c r="IP658" s="10"/>
      <c r="IQ658" s="10"/>
      <c r="IR658" s="10"/>
      <c r="IS658" s="10"/>
      <c r="IT658" s="10"/>
      <c r="IU658" s="10"/>
      <c r="IV658" s="10"/>
    </row>
    <row r="659" spans="7:256"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10"/>
      <c r="FR659" s="10"/>
      <c r="FS659" s="10"/>
      <c r="FT659" s="10"/>
      <c r="FU659" s="10"/>
      <c r="FV659" s="10"/>
      <c r="FW659" s="10"/>
      <c r="FX659" s="10"/>
      <c r="FY659" s="10"/>
      <c r="FZ659" s="10"/>
      <c r="GA659" s="10"/>
      <c r="GB659" s="10"/>
      <c r="GC659" s="10"/>
      <c r="GD659" s="10"/>
      <c r="GE659" s="10"/>
      <c r="GF659" s="10"/>
      <c r="GG659" s="10"/>
      <c r="GH659" s="10"/>
      <c r="GI659" s="10"/>
      <c r="GJ659" s="10"/>
      <c r="GK659" s="10"/>
      <c r="GL659" s="10"/>
      <c r="GM659" s="10"/>
      <c r="GN659" s="10"/>
      <c r="GO659" s="10"/>
      <c r="GP659" s="10"/>
      <c r="GQ659" s="10"/>
      <c r="GR659" s="10"/>
      <c r="GS659" s="10"/>
      <c r="GT659" s="10"/>
      <c r="GU659" s="10"/>
      <c r="GV659" s="10"/>
      <c r="GW659" s="10"/>
      <c r="GX659" s="10"/>
      <c r="GY659" s="10"/>
      <c r="GZ659" s="10"/>
      <c r="HA659" s="10"/>
      <c r="HB659" s="10"/>
      <c r="HC659" s="10"/>
      <c r="HD659" s="10"/>
      <c r="HE659" s="10"/>
      <c r="HF659" s="10"/>
      <c r="HG659" s="10"/>
      <c r="HH659" s="10"/>
      <c r="HI659" s="10"/>
      <c r="HJ659" s="10"/>
      <c r="HK659" s="10"/>
      <c r="HL659" s="10"/>
      <c r="HM659" s="10"/>
      <c r="HN659" s="10"/>
      <c r="HO659" s="10"/>
      <c r="HP659" s="10"/>
      <c r="HQ659" s="10"/>
      <c r="HR659" s="10"/>
      <c r="HS659" s="10"/>
      <c r="HT659" s="10"/>
      <c r="HU659" s="10"/>
      <c r="HV659" s="10"/>
      <c r="HW659" s="10"/>
      <c r="HX659" s="10"/>
      <c r="HY659" s="10"/>
      <c r="HZ659" s="10"/>
      <c r="IA659" s="10"/>
      <c r="IB659" s="10"/>
      <c r="IC659" s="10"/>
      <c r="ID659" s="10"/>
      <c r="IE659" s="10"/>
      <c r="IF659" s="10"/>
      <c r="IG659" s="10"/>
      <c r="IH659" s="10"/>
      <c r="II659" s="10"/>
      <c r="IJ659" s="10"/>
      <c r="IK659" s="10"/>
      <c r="IL659" s="10"/>
      <c r="IM659" s="10"/>
      <c r="IN659" s="10"/>
      <c r="IO659" s="10"/>
      <c r="IP659" s="10"/>
      <c r="IQ659" s="10"/>
      <c r="IR659" s="10"/>
      <c r="IS659" s="10"/>
      <c r="IT659" s="10"/>
      <c r="IU659" s="10"/>
      <c r="IV659" s="10"/>
    </row>
    <row r="660" spans="7:256"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10"/>
      <c r="FO660" s="10"/>
      <c r="FP660" s="10"/>
      <c r="FQ660" s="10"/>
      <c r="FR660" s="10"/>
      <c r="FS660" s="10"/>
      <c r="FT660" s="10"/>
      <c r="FU660" s="10"/>
      <c r="FV660" s="10"/>
      <c r="FW660" s="10"/>
      <c r="FX660" s="10"/>
      <c r="FY660" s="10"/>
      <c r="FZ660" s="10"/>
      <c r="GA660" s="10"/>
      <c r="GB660" s="10"/>
      <c r="GC660" s="10"/>
      <c r="GD660" s="10"/>
      <c r="GE660" s="10"/>
      <c r="GF660" s="10"/>
      <c r="GG660" s="10"/>
      <c r="GH660" s="10"/>
      <c r="GI660" s="10"/>
      <c r="GJ660" s="10"/>
      <c r="GK660" s="10"/>
      <c r="GL660" s="10"/>
      <c r="GM660" s="10"/>
      <c r="GN660" s="10"/>
      <c r="GO660" s="10"/>
      <c r="GP660" s="10"/>
      <c r="GQ660" s="10"/>
      <c r="GR660" s="10"/>
      <c r="GS660" s="10"/>
      <c r="GT660" s="10"/>
      <c r="GU660" s="10"/>
      <c r="GV660" s="10"/>
      <c r="GW660" s="10"/>
      <c r="GX660" s="10"/>
      <c r="GY660" s="10"/>
      <c r="GZ660" s="10"/>
      <c r="HA660" s="10"/>
      <c r="HB660" s="10"/>
      <c r="HC660" s="10"/>
      <c r="HD660" s="10"/>
      <c r="HE660" s="10"/>
      <c r="HF660" s="10"/>
      <c r="HG660" s="10"/>
      <c r="HH660" s="10"/>
      <c r="HI660" s="10"/>
      <c r="HJ660" s="10"/>
      <c r="HK660" s="10"/>
      <c r="HL660" s="10"/>
      <c r="HM660" s="10"/>
      <c r="HN660" s="10"/>
      <c r="HO660" s="10"/>
      <c r="HP660" s="10"/>
      <c r="HQ660" s="10"/>
      <c r="HR660" s="10"/>
      <c r="HS660" s="10"/>
      <c r="HT660" s="10"/>
      <c r="HU660" s="10"/>
      <c r="HV660" s="10"/>
      <c r="HW660" s="10"/>
      <c r="HX660" s="10"/>
      <c r="HY660" s="10"/>
      <c r="HZ660" s="10"/>
      <c r="IA660" s="10"/>
      <c r="IB660" s="10"/>
      <c r="IC660" s="10"/>
      <c r="ID660" s="10"/>
      <c r="IE660" s="10"/>
      <c r="IF660" s="10"/>
      <c r="IG660" s="10"/>
      <c r="IH660" s="10"/>
      <c r="II660" s="10"/>
      <c r="IJ660" s="10"/>
      <c r="IK660" s="10"/>
      <c r="IL660" s="10"/>
      <c r="IM660" s="10"/>
      <c r="IN660" s="10"/>
      <c r="IO660" s="10"/>
      <c r="IP660" s="10"/>
      <c r="IQ660" s="10"/>
      <c r="IR660" s="10"/>
      <c r="IS660" s="10"/>
      <c r="IT660" s="10"/>
      <c r="IU660" s="10"/>
      <c r="IV660" s="10"/>
    </row>
    <row r="661" spans="7:256"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0"/>
      <c r="FZ661" s="10"/>
      <c r="GA661" s="10"/>
      <c r="GB661" s="10"/>
      <c r="GC661" s="10"/>
      <c r="GD661" s="10"/>
      <c r="GE661" s="10"/>
      <c r="GF661" s="10"/>
      <c r="GG661" s="10"/>
      <c r="GH661" s="10"/>
      <c r="GI661" s="10"/>
      <c r="GJ661" s="10"/>
      <c r="GK661" s="10"/>
      <c r="GL661" s="10"/>
      <c r="GM661" s="10"/>
      <c r="GN661" s="10"/>
      <c r="GO661" s="10"/>
      <c r="GP661" s="10"/>
      <c r="GQ661" s="10"/>
      <c r="GR661" s="10"/>
      <c r="GS661" s="10"/>
      <c r="GT661" s="10"/>
      <c r="GU661" s="10"/>
      <c r="GV661" s="10"/>
      <c r="GW661" s="10"/>
      <c r="GX661" s="10"/>
      <c r="GY661" s="10"/>
      <c r="GZ661" s="10"/>
      <c r="HA661" s="10"/>
      <c r="HB661" s="10"/>
      <c r="HC661" s="10"/>
      <c r="HD661" s="10"/>
      <c r="HE661" s="10"/>
      <c r="HF661" s="10"/>
      <c r="HG661" s="10"/>
      <c r="HH661" s="10"/>
      <c r="HI661" s="10"/>
      <c r="HJ661" s="10"/>
      <c r="HK661" s="10"/>
      <c r="HL661" s="10"/>
      <c r="HM661" s="10"/>
      <c r="HN661" s="10"/>
      <c r="HO661" s="10"/>
      <c r="HP661" s="10"/>
      <c r="HQ661" s="10"/>
      <c r="HR661" s="10"/>
      <c r="HS661" s="10"/>
      <c r="HT661" s="10"/>
      <c r="HU661" s="10"/>
      <c r="HV661" s="10"/>
      <c r="HW661" s="10"/>
      <c r="HX661" s="10"/>
      <c r="HY661" s="10"/>
      <c r="HZ661" s="10"/>
      <c r="IA661" s="10"/>
      <c r="IB661" s="10"/>
      <c r="IC661" s="10"/>
      <c r="ID661" s="10"/>
      <c r="IE661" s="10"/>
      <c r="IF661" s="10"/>
      <c r="IG661" s="10"/>
      <c r="IH661" s="10"/>
      <c r="II661" s="10"/>
      <c r="IJ661" s="10"/>
      <c r="IK661" s="10"/>
      <c r="IL661" s="10"/>
      <c r="IM661" s="10"/>
      <c r="IN661" s="10"/>
      <c r="IO661" s="10"/>
      <c r="IP661" s="10"/>
      <c r="IQ661" s="10"/>
      <c r="IR661" s="10"/>
      <c r="IS661" s="10"/>
      <c r="IT661" s="10"/>
      <c r="IU661" s="10"/>
      <c r="IV661" s="10"/>
    </row>
    <row r="662" spans="7:256"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0"/>
      <c r="FZ662" s="10"/>
      <c r="GA662" s="10"/>
      <c r="GB662" s="10"/>
      <c r="GC662" s="10"/>
      <c r="GD662" s="10"/>
      <c r="GE662" s="10"/>
      <c r="GF662" s="10"/>
      <c r="GG662" s="10"/>
      <c r="GH662" s="10"/>
      <c r="GI662" s="10"/>
      <c r="GJ662" s="10"/>
      <c r="GK662" s="10"/>
      <c r="GL662" s="10"/>
      <c r="GM662" s="10"/>
      <c r="GN662" s="10"/>
      <c r="GO662" s="10"/>
      <c r="GP662" s="10"/>
      <c r="GQ662" s="10"/>
      <c r="GR662" s="10"/>
      <c r="GS662" s="10"/>
      <c r="GT662" s="10"/>
      <c r="GU662" s="10"/>
      <c r="GV662" s="10"/>
      <c r="GW662" s="10"/>
      <c r="GX662" s="10"/>
      <c r="GY662" s="10"/>
      <c r="GZ662" s="10"/>
      <c r="HA662" s="10"/>
      <c r="HB662" s="10"/>
      <c r="HC662" s="10"/>
      <c r="HD662" s="10"/>
      <c r="HE662" s="10"/>
      <c r="HF662" s="10"/>
      <c r="HG662" s="10"/>
      <c r="HH662" s="10"/>
      <c r="HI662" s="10"/>
      <c r="HJ662" s="10"/>
      <c r="HK662" s="10"/>
      <c r="HL662" s="10"/>
      <c r="HM662" s="10"/>
      <c r="HN662" s="10"/>
      <c r="HO662" s="10"/>
      <c r="HP662" s="10"/>
      <c r="HQ662" s="10"/>
      <c r="HR662" s="10"/>
      <c r="HS662" s="10"/>
      <c r="HT662" s="10"/>
      <c r="HU662" s="10"/>
      <c r="HV662" s="10"/>
      <c r="HW662" s="10"/>
      <c r="HX662" s="10"/>
      <c r="HY662" s="10"/>
      <c r="HZ662" s="10"/>
      <c r="IA662" s="10"/>
      <c r="IB662" s="10"/>
      <c r="IC662" s="10"/>
      <c r="ID662" s="10"/>
      <c r="IE662" s="10"/>
      <c r="IF662" s="10"/>
      <c r="IG662" s="10"/>
      <c r="IH662" s="10"/>
      <c r="II662" s="10"/>
      <c r="IJ662" s="10"/>
      <c r="IK662" s="10"/>
      <c r="IL662" s="10"/>
      <c r="IM662" s="10"/>
      <c r="IN662" s="10"/>
      <c r="IO662" s="10"/>
      <c r="IP662" s="10"/>
      <c r="IQ662" s="10"/>
      <c r="IR662" s="10"/>
      <c r="IS662" s="10"/>
      <c r="IT662" s="10"/>
      <c r="IU662" s="10"/>
      <c r="IV662" s="10"/>
    </row>
    <row r="663" spans="7:256"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10"/>
      <c r="FO663" s="10"/>
      <c r="FP663" s="10"/>
      <c r="FQ663" s="10"/>
      <c r="FR663" s="10"/>
      <c r="FS663" s="10"/>
      <c r="FT663" s="10"/>
      <c r="FU663" s="10"/>
      <c r="FV663" s="10"/>
      <c r="FW663" s="10"/>
      <c r="FX663" s="10"/>
      <c r="FY663" s="10"/>
      <c r="FZ663" s="10"/>
      <c r="GA663" s="10"/>
      <c r="GB663" s="10"/>
      <c r="GC663" s="10"/>
      <c r="GD663" s="10"/>
      <c r="GE663" s="10"/>
      <c r="GF663" s="10"/>
      <c r="GG663" s="10"/>
      <c r="GH663" s="10"/>
      <c r="GI663" s="10"/>
      <c r="GJ663" s="10"/>
      <c r="GK663" s="10"/>
      <c r="GL663" s="10"/>
      <c r="GM663" s="10"/>
      <c r="GN663" s="10"/>
      <c r="GO663" s="10"/>
      <c r="GP663" s="10"/>
      <c r="GQ663" s="10"/>
      <c r="GR663" s="10"/>
      <c r="GS663" s="10"/>
      <c r="GT663" s="10"/>
      <c r="GU663" s="10"/>
      <c r="GV663" s="10"/>
      <c r="GW663" s="10"/>
      <c r="GX663" s="10"/>
      <c r="GY663" s="10"/>
      <c r="GZ663" s="10"/>
      <c r="HA663" s="10"/>
      <c r="HB663" s="10"/>
      <c r="HC663" s="10"/>
      <c r="HD663" s="10"/>
      <c r="HE663" s="10"/>
      <c r="HF663" s="10"/>
      <c r="HG663" s="10"/>
      <c r="HH663" s="10"/>
      <c r="HI663" s="10"/>
      <c r="HJ663" s="10"/>
      <c r="HK663" s="10"/>
      <c r="HL663" s="10"/>
      <c r="HM663" s="10"/>
      <c r="HN663" s="10"/>
      <c r="HO663" s="10"/>
      <c r="HP663" s="10"/>
      <c r="HQ663" s="10"/>
      <c r="HR663" s="10"/>
      <c r="HS663" s="10"/>
      <c r="HT663" s="10"/>
      <c r="HU663" s="10"/>
      <c r="HV663" s="10"/>
      <c r="HW663" s="10"/>
      <c r="HX663" s="10"/>
      <c r="HY663" s="10"/>
      <c r="HZ663" s="10"/>
      <c r="IA663" s="10"/>
      <c r="IB663" s="10"/>
      <c r="IC663" s="10"/>
      <c r="ID663" s="10"/>
      <c r="IE663" s="10"/>
      <c r="IF663" s="10"/>
      <c r="IG663" s="10"/>
      <c r="IH663" s="10"/>
      <c r="II663" s="10"/>
      <c r="IJ663" s="10"/>
      <c r="IK663" s="10"/>
      <c r="IL663" s="10"/>
      <c r="IM663" s="10"/>
      <c r="IN663" s="10"/>
      <c r="IO663" s="10"/>
      <c r="IP663" s="10"/>
      <c r="IQ663" s="10"/>
      <c r="IR663" s="10"/>
      <c r="IS663" s="10"/>
      <c r="IT663" s="10"/>
      <c r="IU663" s="10"/>
      <c r="IV663" s="10"/>
    </row>
    <row r="664" spans="7:256"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10"/>
      <c r="FO664" s="10"/>
      <c r="FP664" s="10"/>
      <c r="FQ664" s="10"/>
      <c r="FR664" s="10"/>
      <c r="FS664" s="10"/>
      <c r="FT664" s="10"/>
      <c r="FU664" s="10"/>
      <c r="FV664" s="10"/>
      <c r="FW664" s="10"/>
      <c r="FX664" s="10"/>
      <c r="FY664" s="10"/>
      <c r="FZ664" s="10"/>
      <c r="GA664" s="10"/>
      <c r="GB664" s="10"/>
      <c r="GC664" s="10"/>
      <c r="GD664" s="10"/>
      <c r="GE664" s="10"/>
      <c r="GF664" s="10"/>
      <c r="GG664" s="10"/>
      <c r="GH664" s="10"/>
      <c r="GI664" s="10"/>
      <c r="GJ664" s="10"/>
      <c r="GK664" s="10"/>
      <c r="GL664" s="10"/>
      <c r="GM664" s="10"/>
      <c r="GN664" s="10"/>
      <c r="GO664" s="10"/>
      <c r="GP664" s="10"/>
      <c r="GQ664" s="10"/>
      <c r="GR664" s="10"/>
      <c r="GS664" s="10"/>
      <c r="GT664" s="10"/>
      <c r="GU664" s="10"/>
      <c r="GV664" s="10"/>
      <c r="GW664" s="10"/>
      <c r="GX664" s="10"/>
      <c r="GY664" s="10"/>
      <c r="GZ664" s="10"/>
      <c r="HA664" s="10"/>
      <c r="HB664" s="10"/>
      <c r="HC664" s="10"/>
      <c r="HD664" s="10"/>
      <c r="HE664" s="10"/>
      <c r="HF664" s="10"/>
      <c r="HG664" s="10"/>
      <c r="HH664" s="10"/>
      <c r="HI664" s="10"/>
      <c r="HJ664" s="10"/>
      <c r="HK664" s="10"/>
      <c r="HL664" s="10"/>
      <c r="HM664" s="10"/>
      <c r="HN664" s="10"/>
      <c r="HO664" s="10"/>
      <c r="HP664" s="10"/>
      <c r="HQ664" s="10"/>
      <c r="HR664" s="10"/>
      <c r="HS664" s="10"/>
      <c r="HT664" s="10"/>
      <c r="HU664" s="10"/>
      <c r="HV664" s="10"/>
      <c r="HW664" s="10"/>
      <c r="HX664" s="10"/>
      <c r="HY664" s="10"/>
      <c r="HZ664" s="10"/>
      <c r="IA664" s="10"/>
      <c r="IB664" s="10"/>
      <c r="IC664" s="10"/>
      <c r="ID664" s="10"/>
      <c r="IE664" s="10"/>
      <c r="IF664" s="10"/>
      <c r="IG664" s="10"/>
      <c r="IH664" s="10"/>
      <c r="II664" s="10"/>
      <c r="IJ664" s="10"/>
      <c r="IK664" s="10"/>
      <c r="IL664" s="10"/>
      <c r="IM664" s="10"/>
      <c r="IN664" s="10"/>
      <c r="IO664" s="10"/>
      <c r="IP664" s="10"/>
      <c r="IQ664" s="10"/>
      <c r="IR664" s="10"/>
      <c r="IS664" s="10"/>
      <c r="IT664" s="10"/>
      <c r="IU664" s="10"/>
      <c r="IV664" s="10"/>
    </row>
    <row r="665" spans="7:256"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10"/>
      <c r="FO665" s="10"/>
      <c r="FP665" s="10"/>
      <c r="FQ665" s="10"/>
      <c r="FR665" s="10"/>
      <c r="FS665" s="10"/>
      <c r="FT665" s="10"/>
      <c r="FU665" s="10"/>
      <c r="FV665" s="10"/>
      <c r="FW665" s="10"/>
      <c r="FX665" s="10"/>
      <c r="FY665" s="10"/>
      <c r="FZ665" s="10"/>
      <c r="GA665" s="10"/>
      <c r="GB665" s="10"/>
      <c r="GC665" s="10"/>
      <c r="GD665" s="10"/>
      <c r="GE665" s="10"/>
      <c r="GF665" s="10"/>
      <c r="GG665" s="10"/>
      <c r="GH665" s="10"/>
      <c r="GI665" s="10"/>
      <c r="GJ665" s="10"/>
      <c r="GK665" s="10"/>
      <c r="GL665" s="10"/>
      <c r="GM665" s="10"/>
      <c r="GN665" s="10"/>
      <c r="GO665" s="10"/>
      <c r="GP665" s="10"/>
      <c r="GQ665" s="10"/>
      <c r="GR665" s="10"/>
      <c r="GS665" s="10"/>
      <c r="GT665" s="10"/>
      <c r="GU665" s="10"/>
      <c r="GV665" s="10"/>
      <c r="GW665" s="10"/>
      <c r="GX665" s="10"/>
      <c r="GY665" s="10"/>
      <c r="GZ665" s="10"/>
      <c r="HA665" s="10"/>
      <c r="HB665" s="10"/>
      <c r="HC665" s="10"/>
      <c r="HD665" s="10"/>
      <c r="HE665" s="10"/>
      <c r="HF665" s="10"/>
      <c r="HG665" s="10"/>
      <c r="HH665" s="10"/>
      <c r="HI665" s="10"/>
      <c r="HJ665" s="10"/>
      <c r="HK665" s="10"/>
      <c r="HL665" s="10"/>
      <c r="HM665" s="10"/>
      <c r="HN665" s="10"/>
      <c r="HO665" s="10"/>
      <c r="HP665" s="10"/>
      <c r="HQ665" s="10"/>
      <c r="HR665" s="10"/>
      <c r="HS665" s="10"/>
      <c r="HT665" s="10"/>
      <c r="HU665" s="10"/>
      <c r="HV665" s="10"/>
      <c r="HW665" s="10"/>
      <c r="HX665" s="10"/>
      <c r="HY665" s="10"/>
      <c r="HZ665" s="10"/>
      <c r="IA665" s="10"/>
      <c r="IB665" s="10"/>
      <c r="IC665" s="10"/>
      <c r="ID665" s="10"/>
      <c r="IE665" s="10"/>
      <c r="IF665" s="10"/>
      <c r="IG665" s="10"/>
      <c r="IH665" s="10"/>
      <c r="II665" s="10"/>
      <c r="IJ665" s="10"/>
      <c r="IK665" s="10"/>
      <c r="IL665" s="10"/>
      <c r="IM665" s="10"/>
      <c r="IN665" s="10"/>
      <c r="IO665" s="10"/>
      <c r="IP665" s="10"/>
      <c r="IQ665" s="10"/>
      <c r="IR665" s="10"/>
      <c r="IS665" s="10"/>
      <c r="IT665" s="10"/>
      <c r="IU665" s="10"/>
      <c r="IV665" s="10"/>
    </row>
    <row r="666" spans="7:256"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10"/>
      <c r="FO666" s="10"/>
      <c r="FP666" s="10"/>
      <c r="FQ666" s="10"/>
      <c r="FR666" s="10"/>
      <c r="FS666" s="10"/>
      <c r="FT666" s="10"/>
      <c r="FU666" s="10"/>
      <c r="FV666" s="10"/>
      <c r="FW666" s="10"/>
      <c r="FX666" s="10"/>
      <c r="FY666" s="10"/>
      <c r="FZ666" s="10"/>
      <c r="GA666" s="10"/>
      <c r="GB666" s="10"/>
      <c r="GC666" s="10"/>
      <c r="GD666" s="10"/>
      <c r="GE666" s="10"/>
      <c r="GF666" s="10"/>
      <c r="GG666" s="10"/>
      <c r="GH666" s="10"/>
      <c r="GI666" s="10"/>
      <c r="GJ666" s="10"/>
      <c r="GK666" s="10"/>
      <c r="GL666" s="10"/>
      <c r="GM666" s="10"/>
      <c r="GN666" s="10"/>
      <c r="GO666" s="10"/>
      <c r="GP666" s="10"/>
      <c r="GQ666" s="10"/>
      <c r="GR666" s="10"/>
      <c r="GS666" s="10"/>
      <c r="GT666" s="10"/>
      <c r="GU666" s="10"/>
      <c r="GV666" s="10"/>
      <c r="GW666" s="10"/>
      <c r="GX666" s="10"/>
      <c r="GY666" s="10"/>
      <c r="GZ666" s="10"/>
      <c r="HA666" s="10"/>
      <c r="HB666" s="10"/>
      <c r="HC666" s="10"/>
      <c r="HD666" s="10"/>
      <c r="HE666" s="10"/>
      <c r="HF666" s="10"/>
      <c r="HG666" s="10"/>
      <c r="HH666" s="10"/>
      <c r="HI666" s="10"/>
      <c r="HJ666" s="10"/>
      <c r="HK666" s="10"/>
      <c r="HL666" s="10"/>
      <c r="HM666" s="10"/>
      <c r="HN666" s="10"/>
      <c r="HO666" s="10"/>
      <c r="HP666" s="10"/>
      <c r="HQ666" s="10"/>
      <c r="HR666" s="10"/>
      <c r="HS666" s="10"/>
      <c r="HT666" s="10"/>
      <c r="HU666" s="10"/>
      <c r="HV666" s="10"/>
      <c r="HW666" s="10"/>
      <c r="HX666" s="10"/>
      <c r="HY666" s="10"/>
      <c r="HZ666" s="10"/>
      <c r="IA666" s="10"/>
      <c r="IB666" s="10"/>
      <c r="IC666" s="10"/>
      <c r="ID666" s="10"/>
      <c r="IE666" s="10"/>
      <c r="IF666" s="10"/>
      <c r="IG666" s="10"/>
      <c r="IH666" s="10"/>
      <c r="II666" s="10"/>
      <c r="IJ666" s="10"/>
      <c r="IK666" s="10"/>
      <c r="IL666" s="10"/>
      <c r="IM666" s="10"/>
      <c r="IN666" s="10"/>
      <c r="IO666" s="10"/>
      <c r="IP666" s="10"/>
      <c r="IQ666" s="10"/>
      <c r="IR666" s="10"/>
      <c r="IS666" s="10"/>
      <c r="IT666" s="10"/>
      <c r="IU666" s="10"/>
      <c r="IV666" s="10"/>
    </row>
    <row r="667" spans="7:256"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10"/>
      <c r="FO667" s="10"/>
      <c r="FP667" s="10"/>
      <c r="FQ667" s="10"/>
      <c r="FR667" s="10"/>
      <c r="FS667" s="10"/>
      <c r="FT667" s="10"/>
      <c r="FU667" s="10"/>
      <c r="FV667" s="10"/>
      <c r="FW667" s="10"/>
      <c r="FX667" s="10"/>
      <c r="FY667" s="10"/>
      <c r="FZ667" s="10"/>
      <c r="GA667" s="10"/>
      <c r="GB667" s="10"/>
      <c r="GC667" s="10"/>
      <c r="GD667" s="10"/>
      <c r="GE667" s="10"/>
      <c r="GF667" s="10"/>
      <c r="GG667" s="10"/>
      <c r="GH667" s="10"/>
      <c r="GI667" s="10"/>
      <c r="GJ667" s="10"/>
      <c r="GK667" s="10"/>
      <c r="GL667" s="10"/>
      <c r="GM667" s="10"/>
      <c r="GN667" s="10"/>
      <c r="GO667" s="10"/>
      <c r="GP667" s="10"/>
      <c r="GQ667" s="10"/>
      <c r="GR667" s="10"/>
      <c r="GS667" s="10"/>
      <c r="GT667" s="10"/>
      <c r="GU667" s="10"/>
      <c r="GV667" s="10"/>
      <c r="GW667" s="10"/>
      <c r="GX667" s="10"/>
      <c r="GY667" s="10"/>
      <c r="GZ667" s="10"/>
      <c r="HA667" s="10"/>
      <c r="HB667" s="10"/>
      <c r="HC667" s="10"/>
      <c r="HD667" s="10"/>
      <c r="HE667" s="10"/>
      <c r="HF667" s="10"/>
      <c r="HG667" s="10"/>
      <c r="HH667" s="10"/>
      <c r="HI667" s="10"/>
      <c r="HJ667" s="10"/>
      <c r="HK667" s="10"/>
      <c r="HL667" s="10"/>
      <c r="HM667" s="10"/>
      <c r="HN667" s="10"/>
      <c r="HO667" s="10"/>
      <c r="HP667" s="10"/>
      <c r="HQ667" s="10"/>
      <c r="HR667" s="10"/>
      <c r="HS667" s="10"/>
      <c r="HT667" s="10"/>
      <c r="HU667" s="10"/>
      <c r="HV667" s="10"/>
      <c r="HW667" s="10"/>
      <c r="HX667" s="10"/>
      <c r="HY667" s="10"/>
      <c r="HZ667" s="10"/>
      <c r="IA667" s="10"/>
      <c r="IB667" s="10"/>
      <c r="IC667" s="10"/>
      <c r="ID667" s="10"/>
      <c r="IE667" s="10"/>
      <c r="IF667" s="10"/>
      <c r="IG667" s="10"/>
      <c r="IH667" s="10"/>
      <c r="II667" s="10"/>
      <c r="IJ667" s="10"/>
      <c r="IK667" s="10"/>
      <c r="IL667" s="10"/>
      <c r="IM667" s="10"/>
      <c r="IN667" s="10"/>
      <c r="IO667" s="10"/>
      <c r="IP667" s="10"/>
      <c r="IQ667" s="10"/>
      <c r="IR667" s="10"/>
      <c r="IS667" s="10"/>
      <c r="IT667" s="10"/>
      <c r="IU667" s="10"/>
      <c r="IV667" s="10"/>
    </row>
    <row r="668" spans="7:256"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  <c r="FR668" s="10"/>
      <c r="FS668" s="10"/>
      <c r="FT668" s="10"/>
      <c r="FU668" s="10"/>
      <c r="FV668" s="10"/>
      <c r="FW668" s="10"/>
      <c r="FX668" s="10"/>
      <c r="FY668" s="10"/>
      <c r="FZ668" s="10"/>
      <c r="GA668" s="10"/>
      <c r="GB668" s="10"/>
      <c r="GC668" s="10"/>
      <c r="GD668" s="10"/>
      <c r="GE668" s="10"/>
      <c r="GF668" s="10"/>
      <c r="GG668" s="10"/>
      <c r="GH668" s="10"/>
      <c r="GI668" s="10"/>
      <c r="GJ668" s="10"/>
      <c r="GK668" s="10"/>
      <c r="GL668" s="10"/>
      <c r="GM668" s="10"/>
      <c r="GN668" s="10"/>
      <c r="GO668" s="10"/>
      <c r="GP668" s="10"/>
      <c r="GQ668" s="10"/>
      <c r="GR668" s="10"/>
      <c r="GS668" s="10"/>
      <c r="GT668" s="10"/>
      <c r="GU668" s="10"/>
      <c r="GV668" s="10"/>
      <c r="GW668" s="10"/>
      <c r="GX668" s="10"/>
      <c r="GY668" s="10"/>
      <c r="GZ668" s="10"/>
      <c r="HA668" s="10"/>
      <c r="HB668" s="10"/>
      <c r="HC668" s="10"/>
      <c r="HD668" s="10"/>
      <c r="HE668" s="10"/>
      <c r="HF668" s="10"/>
      <c r="HG668" s="10"/>
      <c r="HH668" s="10"/>
      <c r="HI668" s="10"/>
      <c r="HJ668" s="10"/>
      <c r="HK668" s="10"/>
      <c r="HL668" s="10"/>
      <c r="HM668" s="10"/>
      <c r="HN668" s="10"/>
      <c r="HO668" s="10"/>
      <c r="HP668" s="10"/>
      <c r="HQ668" s="10"/>
      <c r="HR668" s="10"/>
      <c r="HS668" s="10"/>
      <c r="HT668" s="10"/>
      <c r="HU668" s="10"/>
      <c r="HV668" s="10"/>
      <c r="HW668" s="10"/>
      <c r="HX668" s="10"/>
      <c r="HY668" s="10"/>
      <c r="HZ668" s="10"/>
      <c r="IA668" s="10"/>
      <c r="IB668" s="10"/>
      <c r="IC668" s="10"/>
      <c r="ID668" s="10"/>
      <c r="IE668" s="10"/>
      <c r="IF668" s="10"/>
      <c r="IG668" s="10"/>
      <c r="IH668" s="10"/>
      <c r="II668" s="10"/>
      <c r="IJ668" s="10"/>
      <c r="IK668" s="10"/>
      <c r="IL668" s="10"/>
      <c r="IM668" s="10"/>
      <c r="IN668" s="10"/>
      <c r="IO668" s="10"/>
      <c r="IP668" s="10"/>
      <c r="IQ668" s="10"/>
      <c r="IR668" s="10"/>
      <c r="IS668" s="10"/>
      <c r="IT668" s="10"/>
      <c r="IU668" s="10"/>
      <c r="IV668" s="10"/>
    </row>
    <row r="669" spans="7:256"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  <c r="FR669" s="10"/>
      <c r="FS669" s="10"/>
      <c r="FT669" s="10"/>
      <c r="FU669" s="10"/>
      <c r="FV669" s="10"/>
      <c r="FW669" s="10"/>
      <c r="FX669" s="10"/>
      <c r="FY669" s="10"/>
      <c r="FZ669" s="10"/>
      <c r="GA669" s="10"/>
      <c r="GB669" s="10"/>
      <c r="GC669" s="10"/>
      <c r="GD669" s="10"/>
      <c r="GE669" s="10"/>
      <c r="GF669" s="10"/>
      <c r="GG669" s="10"/>
      <c r="GH669" s="10"/>
      <c r="GI669" s="10"/>
      <c r="GJ669" s="10"/>
      <c r="GK669" s="10"/>
      <c r="GL669" s="10"/>
      <c r="GM669" s="10"/>
      <c r="GN669" s="10"/>
      <c r="GO669" s="10"/>
      <c r="GP669" s="10"/>
      <c r="GQ669" s="10"/>
      <c r="GR669" s="10"/>
      <c r="GS669" s="10"/>
      <c r="GT669" s="10"/>
      <c r="GU669" s="10"/>
      <c r="GV669" s="10"/>
      <c r="GW669" s="10"/>
      <c r="GX669" s="10"/>
      <c r="GY669" s="10"/>
      <c r="GZ669" s="10"/>
      <c r="HA669" s="10"/>
      <c r="HB669" s="10"/>
      <c r="HC669" s="10"/>
      <c r="HD669" s="10"/>
      <c r="HE669" s="10"/>
      <c r="HF669" s="10"/>
      <c r="HG669" s="10"/>
      <c r="HH669" s="10"/>
      <c r="HI669" s="10"/>
      <c r="HJ669" s="10"/>
      <c r="HK669" s="10"/>
      <c r="HL669" s="10"/>
      <c r="HM669" s="10"/>
      <c r="HN669" s="10"/>
      <c r="HO669" s="10"/>
      <c r="HP669" s="10"/>
      <c r="HQ669" s="10"/>
      <c r="HR669" s="10"/>
      <c r="HS669" s="10"/>
      <c r="HT669" s="10"/>
      <c r="HU669" s="10"/>
      <c r="HV669" s="10"/>
      <c r="HW669" s="10"/>
      <c r="HX669" s="10"/>
      <c r="HY669" s="10"/>
      <c r="HZ669" s="10"/>
      <c r="IA669" s="10"/>
      <c r="IB669" s="10"/>
      <c r="IC669" s="10"/>
      <c r="ID669" s="10"/>
      <c r="IE669" s="10"/>
      <c r="IF669" s="10"/>
      <c r="IG669" s="10"/>
      <c r="IH669" s="10"/>
      <c r="II669" s="10"/>
      <c r="IJ669" s="10"/>
      <c r="IK669" s="10"/>
      <c r="IL669" s="10"/>
      <c r="IM669" s="10"/>
      <c r="IN669" s="10"/>
      <c r="IO669" s="10"/>
      <c r="IP669" s="10"/>
      <c r="IQ669" s="10"/>
      <c r="IR669" s="10"/>
      <c r="IS669" s="10"/>
      <c r="IT669" s="10"/>
      <c r="IU669" s="10"/>
      <c r="IV669" s="10"/>
    </row>
    <row r="670" spans="7:256"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0"/>
      <c r="FZ670" s="10"/>
      <c r="GA670" s="10"/>
      <c r="GB670" s="10"/>
      <c r="GC670" s="10"/>
      <c r="GD670" s="10"/>
      <c r="GE670" s="10"/>
      <c r="GF670" s="10"/>
      <c r="GG670" s="10"/>
      <c r="GH670" s="10"/>
      <c r="GI670" s="10"/>
      <c r="GJ670" s="10"/>
      <c r="GK670" s="10"/>
      <c r="GL670" s="10"/>
      <c r="GM670" s="10"/>
      <c r="GN670" s="10"/>
      <c r="GO670" s="10"/>
      <c r="GP670" s="10"/>
      <c r="GQ670" s="10"/>
      <c r="GR670" s="10"/>
      <c r="GS670" s="10"/>
      <c r="GT670" s="10"/>
      <c r="GU670" s="10"/>
      <c r="GV670" s="10"/>
      <c r="GW670" s="10"/>
      <c r="GX670" s="10"/>
      <c r="GY670" s="10"/>
      <c r="GZ670" s="10"/>
      <c r="HA670" s="10"/>
      <c r="HB670" s="10"/>
      <c r="HC670" s="10"/>
      <c r="HD670" s="10"/>
      <c r="HE670" s="10"/>
      <c r="HF670" s="10"/>
      <c r="HG670" s="10"/>
      <c r="HH670" s="10"/>
      <c r="HI670" s="10"/>
      <c r="HJ670" s="10"/>
      <c r="HK670" s="10"/>
      <c r="HL670" s="10"/>
      <c r="HM670" s="10"/>
      <c r="HN670" s="10"/>
      <c r="HO670" s="10"/>
      <c r="HP670" s="10"/>
      <c r="HQ670" s="10"/>
      <c r="HR670" s="10"/>
      <c r="HS670" s="10"/>
      <c r="HT670" s="10"/>
      <c r="HU670" s="10"/>
      <c r="HV670" s="10"/>
      <c r="HW670" s="10"/>
      <c r="HX670" s="10"/>
      <c r="HY670" s="10"/>
      <c r="HZ670" s="10"/>
      <c r="IA670" s="10"/>
      <c r="IB670" s="10"/>
      <c r="IC670" s="10"/>
      <c r="ID670" s="10"/>
      <c r="IE670" s="10"/>
      <c r="IF670" s="10"/>
      <c r="IG670" s="10"/>
      <c r="IH670" s="10"/>
      <c r="II670" s="10"/>
      <c r="IJ670" s="10"/>
      <c r="IK670" s="10"/>
      <c r="IL670" s="10"/>
      <c r="IM670" s="10"/>
      <c r="IN670" s="10"/>
      <c r="IO670" s="10"/>
      <c r="IP670" s="10"/>
      <c r="IQ670" s="10"/>
      <c r="IR670" s="10"/>
      <c r="IS670" s="10"/>
      <c r="IT670" s="10"/>
      <c r="IU670" s="10"/>
      <c r="IV670" s="10"/>
    </row>
    <row r="671" spans="7:256"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0"/>
      <c r="FZ671" s="10"/>
      <c r="GA671" s="10"/>
      <c r="GB671" s="10"/>
      <c r="GC671" s="10"/>
      <c r="GD671" s="10"/>
      <c r="GE671" s="10"/>
      <c r="GF671" s="10"/>
      <c r="GG671" s="10"/>
      <c r="GH671" s="10"/>
      <c r="GI671" s="10"/>
      <c r="GJ671" s="10"/>
      <c r="GK671" s="10"/>
      <c r="GL671" s="10"/>
      <c r="GM671" s="10"/>
      <c r="GN671" s="10"/>
      <c r="GO671" s="10"/>
      <c r="GP671" s="10"/>
      <c r="GQ671" s="10"/>
      <c r="GR671" s="10"/>
      <c r="GS671" s="10"/>
      <c r="GT671" s="10"/>
      <c r="GU671" s="10"/>
      <c r="GV671" s="10"/>
      <c r="GW671" s="10"/>
      <c r="GX671" s="10"/>
      <c r="GY671" s="10"/>
      <c r="GZ671" s="10"/>
      <c r="HA671" s="10"/>
      <c r="HB671" s="10"/>
      <c r="HC671" s="10"/>
      <c r="HD671" s="10"/>
      <c r="HE671" s="10"/>
      <c r="HF671" s="10"/>
      <c r="HG671" s="10"/>
      <c r="HH671" s="10"/>
      <c r="HI671" s="10"/>
      <c r="HJ671" s="10"/>
      <c r="HK671" s="10"/>
      <c r="HL671" s="10"/>
      <c r="HM671" s="10"/>
      <c r="HN671" s="10"/>
      <c r="HO671" s="10"/>
      <c r="HP671" s="10"/>
      <c r="HQ671" s="10"/>
      <c r="HR671" s="10"/>
      <c r="HS671" s="10"/>
      <c r="HT671" s="10"/>
      <c r="HU671" s="10"/>
      <c r="HV671" s="10"/>
      <c r="HW671" s="10"/>
      <c r="HX671" s="10"/>
      <c r="HY671" s="10"/>
      <c r="HZ671" s="10"/>
      <c r="IA671" s="10"/>
      <c r="IB671" s="10"/>
      <c r="IC671" s="10"/>
      <c r="ID671" s="10"/>
      <c r="IE671" s="10"/>
      <c r="IF671" s="10"/>
      <c r="IG671" s="10"/>
      <c r="IH671" s="10"/>
      <c r="II671" s="10"/>
      <c r="IJ671" s="10"/>
      <c r="IK671" s="10"/>
      <c r="IL671" s="10"/>
      <c r="IM671" s="10"/>
      <c r="IN671" s="10"/>
      <c r="IO671" s="10"/>
      <c r="IP671" s="10"/>
      <c r="IQ671" s="10"/>
      <c r="IR671" s="10"/>
      <c r="IS671" s="10"/>
      <c r="IT671" s="10"/>
      <c r="IU671" s="10"/>
      <c r="IV671" s="10"/>
    </row>
    <row r="672" spans="7:256"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  <c r="FR672" s="10"/>
      <c r="FS672" s="10"/>
      <c r="FT672" s="10"/>
      <c r="FU672" s="10"/>
      <c r="FV672" s="10"/>
      <c r="FW672" s="10"/>
      <c r="FX672" s="10"/>
      <c r="FY672" s="10"/>
      <c r="FZ672" s="10"/>
      <c r="GA672" s="10"/>
      <c r="GB672" s="10"/>
      <c r="GC672" s="10"/>
      <c r="GD672" s="10"/>
      <c r="GE672" s="10"/>
      <c r="GF672" s="10"/>
      <c r="GG672" s="10"/>
      <c r="GH672" s="10"/>
      <c r="GI672" s="10"/>
      <c r="GJ672" s="10"/>
      <c r="GK672" s="10"/>
      <c r="GL672" s="10"/>
      <c r="GM672" s="10"/>
      <c r="GN672" s="10"/>
      <c r="GO672" s="10"/>
      <c r="GP672" s="10"/>
      <c r="GQ672" s="10"/>
      <c r="GR672" s="10"/>
      <c r="GS672" s="10"/>
      <c r="GT672" s="10"/>
      <c r="GU672" s="10"/>
      <c r="GV672" s="10"/>
      <c r="GW672" s="10"/>
      <c r="GX672" s="10"/>
      <c r="GY672" s="10"/>
      <c r="GZ672" s="10"/>
      <c r="HA672" s="10"/>
      <c r="HB672" s="10"/>
      <c r="HC672" s="10"/>
      <c r="HD672" s="10"/>
      <c r="HE672" s="10"/>
      <c r="HF672" s="10"/>
      <c r="HG672" s="10"/>
      <c r="HH672" s="10"/>
      <c r="HI672" s="10"/>
      <c r="HJ672" s="10"/>
      <c r="HK672" s="10"/>
      <c r="HL672" s="10"/>
      <c r="HM672" s="10"/>
      <c r="HN672" s="10"/>
      <c r="HO672" s="10"/>
      <c r="HP672" s="10"/>
      <c r="HQ672" s="10"/>
      <c r="HR672" s="10"/>
      <c r="HS672" s="10"/>
      <c r="HT672" s="10"/>
      <c r="HU672" s="10"/>
      <c r="HV672" s="10"/>
      <c r="HW672" s="10"/>
      <c r="HX672" s="10"/>
      <c r="HY672" s="10"/>
      <c r="HZ672" s="10"/>
      <c r="IA672" s="10"/>
      <c r="IB672" s="10"/>
      <c r="IC672" s="10"/>
      <c r="ID672" s="10"/>
      <c r="IE672" s="10"/>
      <c r="IF672" s="10"/>
      <c r="IG672" s="10"/>
      <c r="IH672" s="10"/>
      <c r="II672" s="10"/>
      <c r="IJ672" s="10"/>
      <c r="IK672" s="10"/>
      <c r="IL672" s="10"/>
      <c r="IM672" s="10"/>
      <c r="IN672" s="10"/>
      <c r="IO672" s="10"/>
      <c r="IP672" s="10"/>
      <c r="IQ672" s="10"/>
      <c r="IR672" s="10"/>
      <c r="IS672" s="10"/>
      <c r="IT672" s="10"/>
      <c r="IU672" s="10"/>
      <c r="IV672" s="10"/>
    </row>
    <row r="673" spans="7:256"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10"/>
      <c r="FO673" s="10"/>
      <c r="FP673" s="10"/>
      <c r="FQ673" s="10"/>
      <c r="FR673" s="10"/>
      <c r="FS673" s="10"/>
      <c r="FT673" s="10"/>
      <c r="FU673" s="10"/>
      <c r="FV673" s="10"/>
      <c r="FW673" s="10"/>
      <c r="FX673" s="10"/>
      <c r="FY673" s="10"/>
      <c r="FZ673" s="10"/>
      <c r="GA673" s="10"/>
      <c r="GB673" s="10"/>
      <c r="GC673" s="10"/>
      <c r="GD673" s="10"/>
      <c r="GE673" s="10"/>
      <c r="GF673" s="10"/>
      <c r="GG673" s="10"/>
      <c r="GH673" s="10"/>
      <c r="GI673" s="10"/>
      <c r="GJ673" s="10"/>
      <c r="GK673" s="10"/>
      <c r="GL673" s="10"/>
      <c r="GM673" s="10"/>
      <c r="GN673" s="10"/>
      <c r="GO673" s="10"/>
      <c r="GP673" s="10"/>
      <c r="GQ673" s="10"/>
      <c r="GR673" s="10"/>
      <c r="GS673" s="10"/>
      <c r="GT673" s="10"/>
      <c r="GU673" s="10"/>
      <c r="GV673" s="10"/>
      <c r="GW673" s="10"/>
      <c r="GX673" s="10"/>
      <c r="GY673" s="10"/>
      <c r="GZ673" s="10"/>
      <c r="HA673" s="10"/>
      <c r="HB673" s="10"/>
      <c r="HC673" s="10"/>
      <c r="HD673" s="10"/>
      <c r="HE673" s="10"/>
      <c r="HF673" s="10"/>
      <c r="HG673" s="10"/>
      <c r="HH673" s="10"/>
      <c r="HI673" s="10"/>
      <c r="HJ673" s="10"/>
      <c r="HK673" s="10"/>
      <c r="HL673" s="10"/>
      <c r="HM673" s="10"/>
      <c r="HN673" s="10"/>
      <c r="HO673" s="10"/>
      <c r="HP673" s="10"/>
      <c r="HQ673" s="10"/>
      <c r="HR673" s="10"/>
      <c r="HS673" s="10"/>
      <c r="HT673" s="10"/>
      <c r="HU673" s="10"/>
      <c r="HV673" s="10"/>
      <c r="HW673" s="10"/>
      <c r="HX673" s="10"/>
      <c r="HY673" s="10"/>
      <c r="HZ673" s="10"/>
      <c r="IA673" s="10"/>
      <c r="IB673" s="10"/>
      <c r="IC673" s="10"/>
      <c r="ID673" s="10"/>
      <c r="IE673" s="10"/>
      <c r="IF673" s="10"/>
      <c r="IG673" s="10"/>
      <c r="IH673" s="10"/>
      <c r="II673" s="10"/>
      <c r="IJ673" s="10"/>
      <c r="IK673" s="10"/>
      <c r="IL673" s="10"/>
      <c r="IM673" s="10"/>
      <c r="IN673" s="10"/>
      <c r="IO673" s="10"/>
      <c r="IP673" s="10"/>
      <c r="IQ673" s="10"/>
      <c r="IR673" s="10"/>
      <c r="IS673" s="10"/>
      <c r="IT673" s="10"/>
      <c r="IU673" s="10"/>
      <c r="IV673" s="10"/>
    </row>
    <row r="674" spans="7:256"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  <c r="FR674" s="10"/>
      <c r="FS674" s="10"/>
      <c r="FT674" s="10"/>
      <c r="FU674" s="10"/>
      <c r="FV674" s="10"/>
      <c r="FW674" s="10"/>
      <c r="FX674" s="10"/>
      <c r="FY674" s="10"/>
      <c r="FZ674" s="10"/>
      <c r="GA674" s="10"/>
      <c r="GB674" s="10"/>
      <c r="GC674" s="10"/>
      <c r="GD674" s="10"/>
      <c r="GE674" s="10"/>
      <c r="GF674" s="10"/>
      <c r="GG674" s="10"/>
      <c r="GH674" s="10"/>
      <c r="GI674" s="10"/>
      <c r="GJ674" s="10"/>
      <c r="GK674" s="10"/>
      <c r="GL674" s="10"/>
      <c r="GM674" s="10"/>
      <c r="GN674" s="10"/>
      <c r="GO674" s="10"/>
      <c r="GP674" s="10"/>
      <c r="GQ674" s="10"/>
      <c r="GR674" s="10"/>
      <c r="GS674" s="10"/>
      <c r="GT674" s="10"/>
      <c r="GU674" s="10"/>
      <c r="GV674" s="10"/>
      <c r="GW674" s="10"/>
      <c r="GX674" s="10"/>
      <c r="GY674" s="10"/>
      <c r="GZ674" s="10"/>
      <c r="HA674" s="10"/>
      <c r="HB674" s="10"/>
      <c r="HC674" s="10"/>
      <c r="HD674" s="10"/>
      <c r="HE674" s="10"/>
      <c r="HF674" s="10"/>
      <c r="HG674" s="10"/>
      <c r="HH674" s="10"/>
      <c r="HI674" s="10"/>
      <c r="HJ674" s="10"/>
      <c r="HK674" s="10"/>
      <c r="HL674" s="10"/>
      <c r="HM674" s="10"/>
      <c r="HN674" s="10"/>
      <c r="HO674" s="10"/>
      <c r="HP674" s="10"/>
      <c r="HQ674" s="10"/>
      <c r="HR674" s="10"/>
      <c r="HS674" s="10"/>
      <c r="HT674" s="10"/>
      <c r="HU674" s="10"/>
      <c r="HV674" s="10"/>
      <c r="HW674" s="10"/>
      <c r="HX674" s="10"/>
      <c r="HY674" s="10"/>
      <c r="HZ674" s="10"/>
      <c r="IA674" s="10"/>
      <c r="IB674" s="10"/>
      <c r="IC674" s="10"/>
      <c r="ID674" s="10"/>
      <c r="IE674" s="10"/>
      <c r="IF674" s="10"/>
      <c r="IG674" s="10"/>
      <c r="IH674" s="10"/>
      <c r="II674" s="10"/>
      <c r="IJ674" s="10"/>
      <c r="IK674" s="10"/>
      <c r="IL674" s="10"/>
      <c r="IM674" s="10"/>
      <c r="IN674" s="10"/>
      <c r="IO674" s="10"/>
      <c r="IP674" s="10"/>
      <c r="IQ674" s="10"/>
      <c r="IR674" s="10"/>
      <c r="IS674" s="10"/>
      <c r="IT674" s="10"/>
      <c r="IU674" s="10"/>
      <c r="IV674" s="10"/>
    </row>
    <row r="675" spans="7:256"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10"/>
      <c r="FO675" s="10"/>
      <c r="FP675" s="10"/>
      <c r="FQ675" s="10"/>
      <c r="FR675" s="10"/>
      <c r="FS675" s="10"/>
      <c r="FT675" s="10"/>
      <c r="FU675" s="10"/>
      <c r="FV675" s="10"/>
      <c r="FW675" s="10"/>
      <c r="FX675" s="10"/>
      <c r="FY675" s="10"/>
      <c r="FZ675" s="10"/>
      <c r="GA675" s="10"/>
      <c r="GB675" s="10"/>
      <c r="GC675" s="10"/>
      <c r="GD675" s="10"/>
      <c r="GE675" s="10"/>
      <c r="GF675" s="10"/>
      <c r="GG675" s="10"/>
      <c r="GH675" s="10"/>
      <c r="GI675" s="10"/>
      <c r="GJ675" s="10"/>
      <c r="GK675" s="10"/>
      <c r="GL675" s="10"/>
      <c r="GM675" s="10"/>
      <c r="GN675" s="10"/>
      <c r="GO675" s="10"/>
      <c r="GP675" s="10"/>
      <c r="GQ675" s="10"/>
      <c r="GR675" s="10"/>
      <c r="GS675" s="10"/>
      <c r="GT675" s="10"/>
      <c r="GU675" s="10"/>
      <c r="GV675" s="10"/>
      <c r="GW675" s="10"/>
      <c r="GX675" s="10"/>
      <c r="GY675" s="10"/>
      <c r="GZ675" s="10"/>
      <c r="HA675" s="10"/>
      <c r="HB675" s="10"/>
      <c r="HC675" s="10"/>
      <c r="HD675" s="10"/>
      <c r="HE675" s="10"/>
      <c r="HF675" s="10"/>
      <c r="HG675" s="10"/>
      <c r="HH675" s="10"/>
      <c r="HI675" s="10"/>
      <c r="HJ675" s="10"/>
      <c r="HK675" s="10"/>
      <c r="HL675" s="10"/>
      <c r="HM675" s="10"/>
      <c r="HN675" s="10"/>
      <c r="HO675" s="10"/>
      <c r="HP675" s="10"/>
      <c r="HQ675" s="10"/>
      <c r="HR675" s="10"/>
      <c r="HS675" s="10"/>
      <c r="HT675" s="10"/>
      <c r="HU675" s="10"/>
      <c r="HV675" s="10"/>
      <c r="HW675" s="10"/>
      <c r="HX675" s="10"/>
      <c r="HY675" s="10"/>
      <c r="HZ675" s="10"/>
      <c r="IA675" s="10"/>
      <c r="IB675" s="10"/>
      <c r="IC675" s="10"/>
      <c r="ID675" s="10"/>
      <c r="IE675" s="10"/>
      <c r="IF675" s="10"/>
      <c r="IG675" s="10"/>
      <c r="IH675" s="10"/>
      <c r="II675" s="10"/>
      <c r="IJ675" s="10"/>
      <c r="IK675" s="10"/>
      <c r="IL675" s="10"/>
      <c r="IM675" s="10"/>
      <c r="IN675" s="10"/>
      <c r="IO675" s="10"/>
      <c r="IP675" s="10"/>
      <c r="IQ675" s="10"/>
      <c r="IR675" s="10"/>
      <c r="IS675" s="10"/>
      <c r="IT675" s="10"/>
      <c r="IU675" s="10"/>
      <c r="IV675" s="10"/>
    </row>
    <row r="676" spans="7:256"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10"/>
      <c r="FO676" s="10"/>
      <c r="FP676" s="10"/>
      <c r="FQ676" s="10"/>
      <c r="FR676" s="10"/>
      <c r="FS676" s="10"/>
      <c r="FT676" s="10"/>
      <c r="FU676" s="10"/>
      <c r="FV676" s="10"/>
      <c r="FW676" s="10"/>
      <c r="FX676" s="10"/>
      <c r="FY676" s="10"/>
      <c r="FZ676" s="10"/>
      <c r="GA676" s="10"/>
      <c r="GB676" s="10"/>
      <c r="GC676" s="10"/>
      <c r="GD676" s="10"/>
      <c r="GE676" s="10"/>
      <c r="GF676" s="10"/>
      <c r="GG676" s="10"/>
      <c r="GH676" s="10"/>
      <c r="GI676" s="10"/>
      <c r="GJ676" s="10"/>
      <c r="GK676" s="10"/>
      <c r="GL676" s="10"/>
      <c r="GM676" s="10"/>
      <c r="GN676" s="10"/>
      <c r="GO676" s="10"/>
      <c r="GP676" s="10"/>
      <c r="GQ676" s="10"/>
      <c r="GR676" s="10"/>
      <c r="GS676" s="10"/>
      <c r="GT676" s="10"/>
      <c r="GU676" s="10"/>
      <c r="GV676" s="10"/>
      <c r="GW676" s="10"/>
      <c r="GX676" s="10"/>
      <c r="GY676" s="10"/>
      <c r="GZ676" s="10"/>
      <c r="HA676" s="10"/>
      <c r="HB676" s="10"/>
      <c r="HC676" s="10"/>
      <c r="HD676" s="10"/>
      <c r="HE676" s="10"/>
      <c r="HF676" s="10"/>
      <c r="HG676" s="10"/>
      <c r="HH676" s="10"/>
      <c r="HI676" s="10"/>
      <c r="HJ676" s="10"/>
      <c r="HK676" s="10"/>
      <c r="HL676" s="10"/>
      <c r="HM676" s="10"/>
      <c r="HN676" s="10"/>
      <c r="HO676" s="10"/>
      <c r="HP676" s="10"/>
      <c r="HQ676" s="10"/>
      <c r="HR676" s="10"/>
      <c r="HS676" s="10"/>
      <c r="HT676" s="10"/>
      <c r="HU676" s="10"/>
      <c r="HV676" s="10"/>
      <c r="HW676" s="10"/>
      <c r="HX676" s="10"/>
      <c r="HY676" s="10"/>
      <c r="HZ676" s="10"/>
      <c r="IA676" s="10"/>
      <c r="IB676" s="10"/>
      <c r="IC676" s="10"/>
      <c r="ID676" s="10"/>
      <c r="IE676" s="10"/>
      <c r="IF676" s="10"/>
      <c r="IG676" s="10"/>
      <c r="IH676" s="10"/>
      <c r="II676" s="10"/>
      <c r="IJ676" s="10"/>
      <c r="IK676" s="10"/>
      <c r="IL676" s="10"/>
      <c r="IM676" s="10"/>
      <c r="IN676" s="10"/>
      <c r="IO676" s="10"/>
      <c r="IP676" s="10"/>
      <c r="IQ676" s="10"/>
      <c r="IR676" s="10"/>
      <c r="IS676" s="10"/>
      <c r="IT676" s="10"/>
      <c r="IU676" s="10"/>
      <c r="IV676" s="10"/>
    </row>
    <row r="677" spans="7:256"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10"/>
      <c r="FO677" s="10"/>
      <c r="FP677" s="10"/>
      <c r="FQ677" s="10"/>
      <c r="FR677" s="10"/>
      <c r="FS677" s="10"/>
      <c r="FT677" s="10"/>
      <c r="FU677" s="10"/>
      <c r="FV677" s="10"/>
      <c r="FW677" s="10"/>
      <c r="FX677" s="10"/>
      <c r="FY677" s="10"/>
      <c r="FZ677" s="10"/>
      <c r="GA677" s="10"/>
      <c r="GB677" s="10"/>
      <c r="GC677" s="10"/>
      <c r="GD677" s="10"/>
      <c r="GE677" s="10"/>
      <c r="GF677" s="10"/>
      <c r="GG677" s="10"/>
      <c r="GH677" s="10"/>
      <c r="GI677" s="10"/>
      <c r="GJ677" s="10"/>
      <c r="GK677" s="10"/>
      <c r="GL677" s="10"/>
      <c r="GM677" s="10"/>
      <c r="GN677" s="10"/>
      <c r="GO677" s="10"/>
      <c r="GP677" s="10"/>
      <c r="GQ677" s="10"/>
      <c r="GR677" s="10"/>
      <c r="GS677" s="10"/>
      <c r="GT677" s="10"/>
      <c r="GU677" s="10"/>
      <c r="GV677" s="10"/>
      <c r="GW677" s="10"/>
      <c r="GX677" s="10"/>
      <c r="GY677" s="10"/>
      <c r="GZ677" s="10"/>
      <c r="HA677" s="10"/>
      <c r="HB677" s="10"/>
      <c r="HC677" s="10"/>
      <c r="HD677" s="10"/>
      <c r="HE677" s="10"/>
      <c r="HF677" s="10"/>
      <c r="HG677" s="10"/>
      <c r="HH677" s="10"/>
      <c r="HI677" s="10"/>
      <c r="HJ677" s="10"/>
      <c r="HK677" s="10"/>
      <c r="HL677" s="10"/>
      <c r="HM677" s="10"/>
      <c r="HN677" s="10"/>
      <c r="HO677" s="10"/>
      <c r="HP677" s="10"/>
      <c r="HQ677" s="10"/>
      <c r="HR677" s="10"/>
      <c r="HS677" s="10"/>
      <c r="HT677" s="10"/>
      <c r="HU677" s="10"/>
      <c r="HV677" s="10"/>
      <c r="HW677" s="10"/>
      <c r="HX677" s="10"/>
      <c r="HY677" s="10"/>
      <c r="HZ677" s="10"/>
      <c r="IA677" s="10"/>
      <c r="IB677" s="10"/>
      <c r="IC677" s="10"/>
      <c r="ID677" s="10"/>
      <c r="IE677" s="10"/>
      <c r="IF677" s="10"/>
      <c r="IG677" s="10"/>
      <c r="IH677" s="10"/>
      <c r="II677" s="10"/>
      <c r="IJ677" s="10"/>
      <c r="IK677" s="10"/>
      <c r="IL677" s="10"/>
      <c r="IM677" s="10"/>
      <c r="IN677" s="10"/>
      <c r="IO677" s="10"/>
      <c r="IP677" s="10"/>
      <c r="IQ677" s="10"/>
      <c r="IR677" s="10"/>
      <c r="IS677" s="10"/>
      <c r="IT677" s="10"/>
      <c r="IU677" s="10"/>
      <c r="IV677" s="10"/>
    </row>
    <row r="678" spans="7:256"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10"/>
      <c r="FO678" s="10"/>
      <c r="FP678" s="10"/>
      <c r="FQ678" s="10"/>
      <c r="FR678" s="10"/>
      <c r="FS678" s="10"/>
      <c r="FT678" s="10"/>
      <c r="FU678" s="10"/>
      <c r="FV678" s="10"/>
      <c r="FW678" s="10"/>
      <c r="FX678" s="10"/>
      <c r="FY678" s="10"/>
      <c r="FZ678" s="10"/>
      <c r="GA678" s="10"/>
      <c r="GB678" s="10"/>
      <c r="GC678" s="10"/>
      <c r="GD678" s="10"/>
      <c r="GE678" s="10"/>
      <c r="GF678" s="10"/>
      <c r="GG678" s="10"/>
      <c r="GH678" s="10"/>
      <c r="GI678" s="10"/>
      <c r="GJ678" s="10"/>
      <c r="GK678" s="10"/>
      <c r="GL678" s="10"/>
      <c r="GM678" s="10"/>
      <c r="GN678" s="10"/>
      <c r="GO678" s="10"/>
      <c r="GP678" s="10"/>
      <c r="GQ678" s="10"/>
      <c r="GR678" s="10"/>
      <c r="GS678" s="10"/>
      <c r="GT678" s="10"/>
      <c r="GU678" s="10"/>
      <c r="GV678" s="10"/>
      <c r="GW678" s="10"/>
      <c r="GX678" s="10"/>
      <c r="GY678" s="10"/>
      <c r="GZ678" s="10"/>
      <c r="HA678" s="10"/>
      <c r="HB678" s="10"/>
      <c r="HC678" s="10"/>
      <c r="HD678" s="10"/>
      <c r="HE678" s="10"/>
      <c r="HF678" s="10"/>
      <c r="HG678" s="10"/>
      <c r="HH678" s="10"/>
      <c r="HI678" s="10"/>
      <c r="HJ678" s="10"/>
      <c r="HK678" s="10"/>
      <c r="HL678" s="10"/>
      <c r="HM678" s="10"/>
      <c r="HN678" s="10"/>
      <c r="HO678" s="10"/>
      <c r="HP678" s="10"/>
      <c r="HQ678" s="10"/>
      <c r="HR678" s="10"/>
      <c r="HS678" s="10"/>
      <c r="HT678" s="10"/>
      <c r="HU678" s="10"/>
      <c r="HV678" s="10"/>
      <c r="HW678" s="10"/>
      <c r="HX678" s="10"/>
      <c r="HY678" s="10"/>
      <c r="HZ678" s="10"/>
      <c r="IA678" s="10"/>
      <c r="IB678" s="10"/>
      <c r="IC678" s="10"/>
      <c r="ID678" s="10"/>
      <c r="IE678" s="10"/>
      <c r="IF678" s="10"/>
      <c r="IG678" s="10"/>
      <c r="IH678" s="10"/>
      <c r="II678" s="10"/>
      <c r="IJ678" s="10"/>
      <c r="IK678" s="10"/>
      <c r="IL678" s="10"/>
      <c r="IM678" s="10"/>
      <c r="IN678" s="10"/>
      <c r="IO678" s="10"/>
      <c r="IP678" s="10"/>
      <c r="IQ678" s="10"/>
      <c r="IR678" s="10"/>
      <c r="IS678" s="10"/>
      <c r="IT678" s="10"/>
      <c r="IU678" s="10"/>
      <c r="IV678" s="10"/>
    </row>
    <row r="679" spans="7:256"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10"/>
      <c r="FO679" s="10"/>
      <c r="FP679" s="10"/>
      <c r="FQ679" s="10"/>
      <c r="FR679" s="10"/>
      <c r="FS679" s="10"/>
      <c r="FT679" s="10"/>
      <c r="FU679" s="10"/>
      <c r="FV679" s="10"/>
      <c r="FW679" s="10"/>
      <c r="FX679" s="10"/>
      <c r="FY679" s="10"/>
      <c r="FZ679" s="10"/>
      <c r="GA679" s="10"/>
      <c r="GB679" s="10"/>
      <c r="GC679" s="10"/>
      <c r="GD679" s="10"/>
      <c r="GE679" s="10"/>
      <c r="GF679" s="10"/>
      <c r="GG679" s="10"/>
      <c r="GH679" s="10"/>
      <c r="GI679" s="10"/>
      <c r="GJ679" s="10"/>
      <c r="GK679" s="10"/>
      <c r="GL679" s="10"/>
      <c r="GM679" s="10"/>
      <c r="GN679" s="10"/>
      <c r="GO679" s="10"/>
      <c r="GP679" s="10"/>
      <c r="GQ679" s="10"/>
      <c r="GR679" s="10"/>
      <c r="GS679" s="10"/>
      <c r="GT679" s="10"/>
      <c r="GU679" s="10"/>
      <c r="GV679" s="10"/>
      <c r="GW679" s="10"/>
      <c r="GX679" s="10"/>
      <c r="GY679" s="10"/>
      <c r="GZ679" s="10"/>
      <c r="HA679" s="10"/>
      <c r="HB679" s="10"/>
      <c r="HC679" s="10"/>
      <c r="HD679" s="10"/>
      <c r="HE679" s="10"/>
      <c r="HF679" s="10"/>
      <c r="HG679" s="10"/>
      <c r="HH679" s="10"/>
      <c r="HI679" s="10"/>
      <c r="HJ679" s="10"/>
      <c r="HK679" s="10"/>
      <c r="HL679" s="10"/>
      <c r="HM679" s="10"/>
      <c r="HN679" s="10"/>
      <c r="HO679" s="10"/>
      <c r="HP679" s="10"/>
      <c r="HQ679" s="10"/>
      <c r="HR679" s="10"/>
      <c r="HS679" s="10"/>
      <c r="HT679" s="10"/>
      <c r="HU679" s="10"/>
      <c r="HV679" s="10"/>
      <c r="HW679" s="10"/>
      <c r="HX679" s="10"/>
      <c r="HY679" s="10"/>
      <c r="HZ679" s="10"/>
      <c r="IA679" s="10"/>
      <c r="IB679" s="10"/>
      <c r="IC679" s="10"/>
      <c r="ID679" s="10"/>
      <c r="IE679" s="10"/>
      <c r="IF679" s="10"/>
      <c r="IG679" s="10"/>
      <c r="IH679" s="10"/>
      <c r="II679" s="10"/>
      <c r="IJ679" s="10"/>
      <c r="IK679" s="10"/>
      <c r="IL679" s="10"/>
      <c r="IM679" s="10"/>
      <c r="IN679" s="10"/>
      <c r="IO679" s="10"/>
      <c r="IP679" s="10"/>
      <c r="IQ679" s="10"/>
      <c r="IR679" s="10"/>
      <c r="IS679" s="10"/>
      <c r="IT679" s="10"/>
      <c r="IU679" s="10"/>
      <c r="IV679" s="10"/>
    </row>
    <row r="680" spans="7:256"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10"/>
      <c r="FO680" s="10"/>
      <c r="FP680" s="10"/>
      <c r="FQ680" s="10"/>
      <c r="FR680" s="10"/>
      <c r="FS680" s="10"/>
      <c r="FT680" s="10"/>
      <c r="FU680" s="10"/>
      <c r="FV680" s="10"/>
      <c r="FW680" s="10"/>
      <c r="FX680" s="10"/>
      <c r="FY680" s="10"/>
      <c r="FZ680" s="10"/>
      <c r="GA680" s="10"/>
      <c r="GB680" s="10"/>
      <c r="GC680" s="10"/>
      <c r="GD680" s="10"/>
      <c r="GE680" s="10"/>
      <c r="GF680" s="10"/>
      <c r="GG680" s="10"/>
      <c r="GH680" s="10"/>
      <c r="GI680" s="10"/>
      <c r="GJ680" s="10"/>
      <c r="GK680" s="10"/>
      <c r="GL680" s="10"/>
      <c r="GM680" s="10"/>
      <c r="GN680" s="10"/>
      <c r="GO680" s="10"/>
      <c r="GP680" s="10"/>
      <c r="GQ680" s="10"/>
      <c r="GR680" s="10"/>
      <c r="GS680" s="10"/>
      <c r="GT680" s="10"/>
      <c r="GU680" s="10"/>
      <c r="GV680" s="10"/>
      <c r="GW680" s="10"/>
      <c r="GX680" s="10"/>
      <c r="GY680" s="10"/>
      <c r="GZ680" s="10"/>
      <c r="HA680" s="10"/>
      <c r="HB680" s="10"/>
      <c r="HC680" s="10"/>
      <c r="HD680" s="10"/>
      <c r="HE680" s="10"/>
      <c r="HF680" s="10"/>
      <c r="HG680" s="10"/>
      <c r="HH680" s="10"/>
      <c r="HI680" s="10"/>
      <c r="HJ680" s="10"/>
      <c r="HK680" s="10"/>
      <c r="HL680" s="10"/>
      <c r="HM680" s="10"/>
      <c r="HN680" s="10"/>
      <c r="HO680" s="10"/>
      <c r="HP680" s="10"/>
      <c r="HQ680" s="10"/>
      <c r="HR680" s="10"/>
      <c r="HS680" s="10"/>
      <c r="HT680" s="10"/>
      <c r="HU680" s="10"/>
      <c r="HV680" s="10"/>
      <c r="HW680" s="10"/>
      <c r="HX680" s="10"/>
      <c r="HY680" s="10"/>
      <c r="HZ680" s="10"/>
      <c r="IA680" s="10"/>
      <c r="IB680" s="10"/>
      <c r="IC680" s="10"/>
      <c r="ID680" s="10"/>
      <c r="IE680" s="10"/>
      <c r="IF680" s="10"/>
      <c r="IG680" s="10"/>
      <c r="IH680" s="10"/>
      <c r="II680" s="10"/>
      <c r="IJ680" s="10"/>
      <c r="IK680" s="10"/>
      <c r="IL680" s="10"/>
      <c r="IM680" s="10"/>
      <c r="IN680" s="10"/>
      <c r="IO680" s="10"/>
      <c r="IP680" s="10"/>
      <c r="IQ680" s="10"/>
      <c r="IR680" s="10"/>
      <c r="IS680" s="10"/>
      <c r="IT680" s="10"/>
      <c r="IU680" s="10"/>
      <c r="IV680" s="10"/>
    </row>
    <row r="681" spans="7:256"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  <c r="FH681" s="10"/>
      <c r="FI681" s="10"/>
      <c r="FJ681" s="10"/>
      <c r="FK681" s="10"/>
      <c r="FL681" s="10"/>
      <c r="FM681" s="10"/>
      <c r="FN681" s="10"/>
      <c r="FO681" s="10"/>
      <c r="FP681" s="10"/>
      <c r="FQ681" s="10"/>
      <c r="FR681" s="10"/>
      <c r="FS681" s="10"/>
      <c r="FT681" s="10"/>
      <c r="FU681" s="10"/>
      <c r="FV681" s="10"/>
      <c r="FW681" s="10"/>
      <c r="FX681" s="10"/>
      <c r="FY681" s="10"/>
      <c r="FZ681" s="10"/>
      <c r="GA681" s="10"/>
      <c r="GB681" s="10"/>
      <c r="GC681" s="10"/>
      <c r="GD681" s="10"/>
      <c r="GE681" s="10"/>
      <c r="GF681" s="10"/>
      <c r="GG681" s="10"/>
      <c r="GH681" s="10"/>
      <c r="GI681" s="10"/>
      <c r="GJ681" s="10"/>
      <c r="GK681" s="10"/>
      <c r="GL681" s="10"/>
      <c r="GM681" s="10"/>
      <c r="GN681" s="10"/>
      <c r="GO681" s="10"/>
      <c r="GP681" s="10"/>
      <c r="GQ681" s="10"/>
      <c r="GR681" s="10"/>
      <c r="GS681" s="10"/>
      <c r="GT681" s="10"/>
      <c r="GU681" s="10"/>
      <c r="GV681" s="10"/>
      <c r="GW681" s="10"/>
      <c r="GX681" s="10"/>
      <c r="GY681" s="10"/>
      <c r="GZ681" s="10"/>
      <c r="HA681" s="10"/>
      <c r="HB681" s="10"/>
      <c r="HC681" s="10"/>
      <c r="HD681" s="10"/>
      <c r="HE681" s="10"/>
      <c r="HF681" s="10"/>
      <c r="HG681" s="10"/>
      <c r="HH681" s="10"/>
      <c r="HI681" s="10"/>
      <c r="HJ681" s="10"/>
      <c r="HK681" s="10"/>
      <c r="HL681" s="10"/>
      <c r="HM681" s="10"/>
      <c r="HN681" s="10"/>
      <c r="HO681" s="10"/>
      <c r="HP681" s="10"/>
      <c r="HQ681" s="10"/>
      <c r="HR681" s="10"/>
      <c r="HS681" s="10"/>
      <c r="HT681" s="10"/>
      <c r="HU681" s="10"/>
      <c r="HV681" s="10"/>
      <c r="HW681" s="10"/>
      <c r="HX681" s="10"/>
      <c r="HY681" s="10"/>
      <c r="HZ681" s="10"/>
      <c r="IA681" s="10"/>
      <c r="IB681" s="10"/>
      <c r="IC681" s="10"/>
      <c r="ID681" s="10"/>
      <c r="IE681" s="10"/>
      <c r="IF681" s="10"/>
      <c r="IG681" s="10"/>
      <c r="IH681" s="10"/>
      <c r="II681" s="10"/>
      <c r="IJ681" s="10"/>
      <c r="IK681" s="10"/>
      <c r="IL681" s="10"/>
      <c r="IM681" s="10"/>
      <c r="IN681" s="10"/>
      <c r="IO681" s="10"/>
      <c r="IP681" s="10"/>
      <c r="IQ681" s="10"/>
      <c r="IR681" s="10"/>
      <c r="IS681" s="10"/>
      <c r="IT681" s="10"/>
      <c r="IU681" s="10"/>
      <c r="IV681" s="10"/>
    </row>
    <row r="682" spans="7:256"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0"/>
      <c r="FZ682" s="10"/>
      <c r="GA682" s="10"/>
      <c r="GB682" s="10"/>
      <c r="GC682" s="10"/>
      <c r="GD682" s="10"/>
      <c r="GE682" s="10"/>
      <c r="GF682" s="10"/>
      <c r="GG682" s="10"/>
      <c r="GH682" s="10"/>
      <c r="GI682" s="10"/>
      <c r="GJ682" s="10"/>
      <c r="GK682" s="10"/>
      <c r="GL682" s="10"/>
      <c r="GM682" s="10"/>
      <c r="GN682" s="10"/>
      <c r="GO682" s="10"/>
      <c r="GP682" s="10"/>
      <c r="GQ682" s="10"/>
      <c r="GR682" s="10"/>
      <c r="GS682" s="10"/>
      <c r="GT682" s="10"/>
      <c r="GU682" s="10"/>
      <c r="GV682" s="10"/>
      <c r="GW682" s="10"/>
      <c r="GX682" s="10"/>
      <c r="GY682" s="10"/>
      <c r="GZ682" s="10"/>
      <c r="HA682" s="10"/>
      <c r="HB682" s="10"/>
      <c r="HC682" s="10"/>
      <c r="HD682" s="10"/>
      <c r="HE682" s="10"/>
      <c r="HF682" s="10"/>
      <c r="HG682" s="10"/>
      <c r="HH682" s="10"/>
      <c r="HI682" s="10"/>
      <c r="HJ682" s="10"/>
      <c r="HK682" s="10"/>
      <c r="HL682" s="10"/>
      <c r="HM682" s="10"/>
      <c r="HN682" s="10"/>
      <c r="HO682" s="10"/>
      <c r="HP682" s="10"/>
      <c r="HQ682" s="10"/>
      <c r="HR682" s="10"/>
      <c r="HS682" s="10"/>
      <c r="HT682" s="10"/>
      <c r="HU682" s="10"/>
      <c r="HV682" s="10"/>
      <c r="HW682" s="10"/>
      <c r="HX682" s="10"/>
      <c r="HY682" s="10"/>
      <c r="HZ682" s="10"/>
      <c r="IA682" s="10"/>
      <c r="IB682" s="10"/>
      <c r="IC682" s="10"/>
      <c r="ID682" s="10"/>
      <c r="IE682" s="10"/>
      <c r="IF682" s="10"/>
      <c r="IG682" s="10"/>
      <c r="IH682" s="10"/>
      <c r="II682" s="10"/>
      <c r="IJ682" s="10"/>
      <c r="IK682" s="10"/>
      <c r="IL682" s="10"/>
      <c r="IM682" s="10"/>
      <c r="IN682" s="10"/>
      <c r="IO682" s="10"/>
      <c r="IP682" s="10"/>
      <c r="IQ682" s="10"/>
      <c r="IR682" s="10"/>
      <c r="IS682" s="10"/>
      <c r="IT682" s="10"/>
      <c r="IU682" s="10"/>
      <c r="IV682" s="10"/>
    </row>
    <row r="683" spans="7:256"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0"/>
      <c r="FZ683" s="10"/>
      <c r="GA683" s="10"/>
      <c r="GB683" s="10"/>
      <c r="GC683" s="10"/>
      <c r="GD683" s="10"/>
      <c r="GE683" s="10"/>
      <c r="GF683" s="10"/>
      <c r="GG683" s="10"/>
      <c r="GH683" s="10"/>
      <c r="GI683" s="10"/>
      <c r="GJ683" s="10"/>
      <c r="GK683" s="10"/>
      <c r="GL683" s="10"/>
      <c r="GM683" s="10"/>
      <c r="GN683" s="10"/>
      <c r="GO683" s="10"/>
      <c r="GP683" s="10"/>
      <c r="GQ683" s="10"/>
      <c r="GR683" s="10"/>
      <c r="GS683" s="10"/>
      <c r="GT683" s="10"/>
      <c r="GU683" s="10"/>
      <c r="GV683" s="10"/>
      <c r="GW683" s="10"/>
      <c r="GX683" s="10"/>
      <c r="GY683" s="10"/>
      <c r="GZ683" s="10"/>
      <c r="HA683" s="10"/>
      <c r="HB683" s="10"/>
      <c r="HC683" s="10"/>
      <c r="HD683" s="10"/>
      <c r="HE683" s="10"/>
      <c r="HF683" s="10"/>
      <c r="HG683" s="10"/>
      <c r="HH683" s="10"/>
      <c r="HI683" s="10"/>
      <c r="HJ683" s="10"/>
      <c r="HK683" s="10"/>
      <c r="HL683" s="10"/>
      <c r="HM683" s="10"/>
      <c r="HN683" s="10"/>
      <c r="HO683" s="10"/>
      <c r="HP683" s="10"/>
      <c r="HQ683" s="10"/>
      <c r="HR683" s="10"/>
      <c r="HS683" s="10"/>
      <c r="HT683" s="10"/>
      <c r="HU683" s="10"/>
      <c r="HV683" s="10"/>
      <c r="HW683" s="10"/>
      <c r="HX683" s="10"/>
      <c r="HY683" s="10"/>
      <c r="HZ683" s="10"/>
      <c r="IA683" s="10"/>
      <c r="IB683" s="10"/>
      <c r="IC683" s="10"/>
      <c r="ID683" s="10"/>
      <c r="IE683" s="10"/>
      <c r="IF683" s="10"/>
      <c r="IG683" s="10"/>
      <c r="IH683" s="10"/>
      <c r="II683" s="10"/>
      <c r="IJ683" s="10"/>
      <c r="IK683" s="10"/>
      <c r="IL683" s="10"/>
      <c r="IM683" s="10"/>
      <c r="IN683" s="10"/>
      <c r="IO683" s="10"/>
      <c r="IP683" s="10"/>
      <c r="IQ683" s="10"/>
      <c r="IR683" s="10"/>
      <c r="IS683" s="10"/>
      <c r="IT683" s="10"/>
      <c r="IU683" s="10"/>
      <c r="IV683" s="10"/>
    </row>
    <row r="684" spans="7:256"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0"/>
      <c r="FZ684" s="10"/>
      <c r="GA684" s="10"/>
      <c r="GB684" s="10"/>
      <c r="GC684" s="10"/>
      <c r="GD684" s="10"/>
      <c r="GE684" s="10"/>
      <c r="GF684" s="10"/>
      <c r="GG684" s="10"/>
      <c r="GH684" s="10"/>
      <c r="GI684" s="10"/>
      <c r="GJ684" s="10"/>
      <c r="GK684" s="10"/>
      <c r="GL684" s="10"/>
      <c r="GM684" s="10"/>
      <c r="GN684" s="10"/>
      <c r="GO684" s="10"/>
      <c r="GP684" s="10"/>
      <c r="GQ684" s="10"/>
      <c r="GR684" s="10"/>
      <c r="GS684" s="10"/>
      <c r="GT684" s="10"/>
      <c r="GU684" s="10"/>
      <c r="GV684" s="10"/>
      <c r="GW684" s="10"/>
      <c r="GX684" s="10"/>
      <c r="GY684" s="10"/>
      <c r="GZ684" s="10"/>
      <c r="HA684" s="10"/>
      <c r="HB684" s="10"/>
      <c r="HC684" s="10"/>
      <c r="HD684" s="10"/>
      <c r="HE684" s="10"/>
      <c r="HF684" s="10"/>
      <c r="HG684" s="10"/>
      <c r="HH684" s="10"/>
      <c r="HI684" s="10"/>
      <c r="HJ684" s="10"/>
      <c r="HK684" s="10"/>
      <c r="HL684" s="10"/>
      <c r="HM684" s="10"/>
      <c r="HN684" s="10"/>
      <c r="HO684" s="10"/>
      <c r="HP684" s="10"/>
      <c r="HQ684" s="10"/>
      <c r="HR684" s="10"/>
      <c r="HS684" s="10"/>
      <c r="HT684" s="10"/>
      <c r="HU684" s="10"/>
      <c r="HV684" s="10"/>
      <c r="HW684" s="10"/>
      <c r="HX684" s="10"/>
      <c r="HY684" s="10"/>
      <c r="HZ684" s="10"/>
      <c r="IA684" s="10"/>
      <c r="IB684" s="10"/>
      <c r="IC684" s="10"/>
      <c r="ID684" s="10"/>
      <c r="IE684" s="10"/>
      <c r="IF684" s="10"/>
      <c r="IG684" s="10"/>
      <c r="IH684" s="10"/>
      <c r="II684" s="10"/>
      <c r="IJ684" s="10"/>
      <c r="IK684" s="10"/>
      <c r="IL684" s="10"/>
      <c r="IM684" s="10"/>
      <c r="IN684" s="10"/>
      <c r="IO684" s="10"/>
      <c r="IP684" s="10"/>
      <c r="IQ684" s="10"/>
      <c r="IR684" s="10"/>
      <c r="IS684" s="10"/>
      <c r="IT684" s="10"/>
      <c r="IU684" s="10"/>
      <c r="IV684" s="10"/>
    </row>
    <row r="685" spans="7:256"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  <c r="FV685" s="10"/>
      <c r="FW685" s="10"/>
      <c r="FX685" s="10"/>
      <c r="FY685" s="10"/>
      <c r="FZ685" s="10"/>
      <c r="GA685" s="10"/>
      <c r="GB685" s="10"/>
      <c r="GC685" s="10"/>
      <c r="GD685" s="10"/>
      <c r="GE685" s="10"/>
      <c r="GF685" s="10"/>
      <c r="GG685" s="10"/>
      <c r="GH685" s="10"/>
      <c r="GI685" s="10"/>
      <c r="GJ685" s="10"/>
      <c r="GK685" s="10"/>
      <c r="GL685" s="10"/>
      <c r="GM685" s="10"/>
      <c r="GN685" s="10"/>
      <c r="GO685" s="10"/>
      <c r="GP685" s="10"/>
      <c r="GQ685" s="10"/>
      <c r="GR685" s="10"/>
      <c r="GS685" s="10"/>
      <c r="GT685" s="10"/>
      <c r="GU685" s="10"/>
      <c r="GV685" s="10"/>
      <c r="GW685" s="10"/>
      <c r="GX685" s="10"/>
      <c r="GY685" s="10"/>
      <c r="GZ685" s="10"/>
      <c r="HA685" s="10"/>
      <c r="HB685" s="10"/>
      <c r="HC685" s="10"/>
      <c r="HD685" s="10"/>
      <c r="HE685" s="10"/>
      <c r="HF685" s="10"/>
      <c r="HG685" s="10"/>
      <c r="HH685" s="10"/>
      <c r="HI685" s="10"/>
      <c r="HJ685" s="10"/>
      <c r="HK685" s="10"/>
      <c r="HL685" s="10"/>
      <c r="HM685" s="10"/>
      <c r="HN685" s="10"/>
      <c r="HO685" s="10"/>
      <c r="HP685" s="10"/>
      <c r="HQ685" s="10"/>
      <c r="HR685" s="10"/>
      <c r="HS685" s="10"/>
      <c r="HT685" s="10"/>
      <c r="HU685" s="10"/>
      <c r="HV685" s="10"/>
      <c r="HW685" s="10"/>
      <c r="HX685" s="10"/>
      <c r="HY685" s="10"/>
      <c r="HZ685" s="10"/>
      <c r="IA685" s="10"/>
      <c r="IB685" s="10"/>
      <c r="IC685" s="10"/>
      <c r="ID685" s="10"/>
      <c r="IE685" s="10"/>
      <c r="IF685" s="10"/>
      <c r="IG685" s="10"/>
      <c r="IH685" s="10"/>
      <c r="II685" s="10"/>
      <c r="IJ685" s="10"/>
      <c r="IK685" s="10"/>
      <c r="IL685" s="10"/>
      <c r="IM685" s="10"/>
      <c r="IN685" s="10"/>
      <c r="IO685" s="10"/>
      <c r="IP685" s="10"/>
      <c r="IQ685" s="10"/>
      <c r="IR685" s="10"/>
      <c r="IS685" s="10"/>
      <c r="IT685" s="10"/>
      <c r="IU685" s="10"/>
      <c r="IV685" s="10"/>
    </row>
    <row r="686" spans="7:256"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10"/>
      <c r="FO686" s="10"/>
      <c r="FP686" s="10"/>
      <c r="FQ686" s="10"/>
      <c r="FR686" s="10"/>
      <c r="FS686" s="10"/>
      <c r="FT686" s="10"/>
      <c r="FU686" s="10"/>
      <c r="FV686" s="10"/>
      <c r="FW686" s="10"/>
      <c r="FX686" s="10"/>
      <c r="FY686" s="10"/>
      <c r="FZ686" s="10"/>
      <c r="GA686" s="10"/>
      <c r="GB686" s="10"/>
      <c r="GC686" s="10"/>
      <c r="GD686" s="10"/>
      <c r="GE686" s="10"/>
      <c r="GF686" s="10"/>
      <c r="GG686" s="10"/>
      <c r="GH686" s="10"/>
      <c r="GI686" s="10"/>
      <c r="GJ686" s="10"/>
      <c r="GK686" s="10"/>
      <c r="GL686" s="10"/>
      <c r="GM686" s="10"/>
      <c r="GN686" s="10"/>
      <c r="GO686" s="10"/>
      <c r="GP686" s="10"/>
      <c r="GQ686" s="10"/>
      <c r="GR686" s="10"/>
      <c r="GS686" s="10"/>
      <c r="GT686" s="10"/>
      <c r="GU686" s="10"/>
      <c r="GV686" s="10"/>
      <c r="GW686" s="10"/>
      <c r="GX686" s="10"/>
      <c r="GY686" s="10"/>
      <c r="GZ686" s="10"/>
      <c r="HA686" s="10"/>
      <c r="HB686" s="10"/>
      <c r="HC686" s="10"/>
      <c r="HD686" s="10"/>
      <c r="HE686" s="10"/>
      <c r="HF686" s="10"/>
      <c r="HG686" s="10"/>
      <c r="HH686" s="10"/>
      <c r="HI686" s="10"/>
      <c r="HJ686" s="10"/>
      <c r="HK686" s="10"/>
      <c r="HL686" s="10"/>
      <c r="HM686" s="10"/>
      <c r="HN686" s="10"/>
      <c r="HO686" s="10"/>
      <c r="HP686" s="10"/>
      <c r="HQ686" s="10"/>
      <c r="HR686" s="10"/>
      <c r="HS686" s="10"/>
      <c r="HT686" s="10"/>
      <c r="HU686" s="10"/>
      <c r="HV686" s="10"/>
      <c r="HW686" s="10"/>
      <c r="HX686" s="10"/>
      <c r="HY686" s="10"/>
      <c r="HZ686" s="10"/>
      <c r="IA686" s="10"/>
      <c r="IB686" s="10"/>
      <c r="IC686" s="10"/>
      <c r="ID686" s="10"/>
      <c r="IE686" s="10"/>
      <c r="IF686" s="10"/>
      <c r="IG686" s="10"/>
      <c r="IH686" s="10"/>
      <c r="II686" s="10"/>
      <c r="IJ686" s="10"/>
      <c r="IK686" s="10"/>
      <c r="IL686" s="10"/>
      <c r="IM686" s="10"/>
      <c r="IN686" s="10"/>
      <c r="IO686" s="10"/>
      <c r="IP686" s="10"/>
      <c r="IQ686" s="10"/>
      <c r="IR686" s="10"/>
      <c r="IS686" s="10"/>
      <c r="IT686" s="10"/>
      <c r="IU686" s="10"/>
      <c r="IV686" s="10"/>
    </row>
    <row r="687" spans="7:256"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  <c r="FH687" s="10"/>
      <c r="FI687" s="10"/>
      <c r="FJ687" s="10"/>
      <c r="FK687" s="10"/>
      <c r="FL687" s="10"/>
      <c r="FM687" s="10"/>
      <c r="FN687" s="10"/>
      <c r="FO687" s="10"/>
      <c r="FP687" s="10"/>
      <c r="FQ687" s="10"/>
      <c r="FR687" s="10"/>
      <c r="FS687" s="10"/>
      <c r="FT687" s="10"/>
      <c r="FU687" s="10"/>
      <c r="FV687" s="10"/>
      <c r="FW687" s="10"/>
      <c r="FX687" s="10"/>
      <c r="FY687" s="10"/>
      <c r="FZ687" s="10"/>
      <c r="GA687" s="10"/>
      <c r="GB687" s="10"/>
      <c r="GC687" s="10"/>
      <c r="GD687" s="10"/>
      <c r="GE687" s="10"/>
      <c r="GF687" s="10"/>
      <c r="GG687" s="10"/>
      <c r="GH687" s="10"/>
      <c r="GI687" s="10"/>
      <c r="GJ687" s="10"/>
      <c r="GK687" s="10"/>
      <c r="GL687" s="10"/>
      <c r="GM687" s="10"/>
      <c r="GN687" s="10"/>
      <c r="GO687" s="10"/>
      <c r="GP687" s="10"/>
      <c r="GQ687" s="10"/>
      <c r="GR687" s="10"/>
      <c r="GS687" s="10"/>
      <c r="GT687" s="10"/>
      <c r="GU687" s="10"/>
      <c r="GV687" s="10"/>
      <c r="GW687" s="10"/>
      <c r="GX687" s="10"/>
      <c r="GY687" s="10"/>
      <c r="GZ687" s="10"/>
      <c r="HA687" s="10"/>
      <c r="HB687" s="10"/>
      <c r="HC687" s="10"/>
      <c r="HD687" s="10"/>
      <c r="HE687" s="10"/>
      <c r="HF687" s="10"/>
      <c r="HG687" s="10"/>
      <c r="HH687" s="10"/>
      <c r="HI687" s="10"/>
      <c r="HJ687" s="10"/>
      <c r="HK687" s="10"/>
      <c r="HL687" s="10"/>
      <c r="HM687" s="10"/>
      <c r="HN687" s="10"/>
      <c r="HO687" s="10"/>
      <c r="HP687" s="10"/>
      <c r="HQ687" s="10"/>
      <c r="HR687" s="10"/>
      <c r="HS687" s="10"/>
      <c r="HT687" s="10"/>
      <c r="HU687" s="10"/>
      <c r="HV687" s="10"/>
      <c r="HW687" s="10"/>
      <c r="HX687" s="10"/>
      <c r="HY687" s="10"/>
      <c r="HZ687" s="10"/>
      <c r="IA687" s="10"/>
      <c r="IB687" s="10"/>
      <c r="IC687" s="10"/>
      <c r="ID687" s="10"/>
      <c r="IE687" s="10"/>
      <c r="IF687" s="10"/>
      <c r="IG687" s="10"/>
      <c r="IH687" s="10"/>
      <c r="II687" s="10"/>
      <c r="IJ687" s="10"/>
      <c r="IK687" s="10"/>
      <c r="IL687" s="10"/>
      <c r="IM687" s="10"/>
      <c r="IN687" s="10"/>
      <c r="IO687" s="10"/>
      <c r="IP687" s="10"/>
      <c r="IQ687" s="10"/>
      <c r="IR687" s="10"/>
      <c r="IS687" s="10"/>
      <c r="IT687" s="10"/>
      <c r="IU687" s="10"/>
      <c r="IV687" s="10"/>
    </row>
    <row r="688" spans="7:256"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  <c r="FH688" s="10"/>
      <c r="FI688" s="10"/>
      <c r="FJ688" s="10"/>
      <c r="FK688" s="10"/>
      <c r="FL688" s="10"/>
      <c r="FM688" s="10"/>
      <c r="FN688" s="10"/>
      <c r="FO688" s="10"/>
      <c r="FP688" s="10"/>
      <c r="FQ688" s="10"/>
      <c r="FR688" s="10"/>
      <c r="FS688" s="10"/>
      <c r="FT688" s="10"/>
      <c r="FU688" s="10"/>
      <c r="FV688" s="10"/>
      <c r="FW688" s="10"/>
      <c r="FX688" s="10"/>
      <c r="FY688" s="10"/>
      <c r="FZ688" s="10"/>
      <c r="GA688" s="10"/>
      <c r="GB688" s="10"/>
      <c r="GC688" s="10"/>
      <c r="GD688" s="10"/>
      <c r="GE688" s="10"/>
      <c r="GF688" s="10"/>
      <c r="GG688" s="10"/>
      <c r="GH688" s="10"/>
      <c r="GI688" s="10"/>
      <c r="GJ688" s="10"/>
      <c r="GK688" s="10"/>
      <c r="GL688" s="10"/>
      <c r="GM688" s="10"/>
      <c r="GN688" s="10"/>
      <c r="GO688" s="10"/>
      <c r="GP688" s="10"/>
      <c r="GQ688" s="10"/>
      <c r="GR688" s="10"/>
      <c r="GS688" s="10"/>
      <c r="GT688" s="10"/>
      <c r="GU688" s="10"/>
      <c r="GV688" s="10"/>
      <c r="GW688" s="10"/>
      <c r="GX688" s="10"/>
      <c r="GY688" s="10"/>
      <c r="GZ688" s="10"/>
      <c r="HA688" s="10"/>
      <c r="HB688" s="10"/>
      <c r="HC688" s="10"/>
      <c r="HD688" s="10"/>
      <c r="HE688" s="10"/>
      <c r="HF688" s="10"/>
      <c r="HG688" s="10"/>
      <c r="HH688" s="10"/>
      <c r="HI688" s="10"/>
      <c r="HJ688" s="10"/>
      <c r="HK688" s="10"/>
      <c r="HL688" s="10"/>
      <c r="HM688" s="10"/>
      <c r="HN688" s="10"/>
      <c r="HO688" s="10"/>
      <c r="HP688" s="10"/>
      <c r="HQ688" s="10"/>
      <c r="HR688" s="10"/>
      <c r="HS688" s="10"/>
      <c r="HT688" s="10"/>
      <c r="HU688" s="10"/>
      <c r="HV688" s="10"/>
      <c r="HW688" s="10"/>
      <c r="HX688" s="10"/>
      <c r="HY688" s="10"/>
      <c r="HZ688" s="10"/>
      <c r="IA688" s="10"/>
      <c r="IB688" s="10"/>
      <c r="IC688" s="10"/>
      <c r="ID688" s="10"/>
      <c r="IE688" s="10"/>
      <c r="IF688" s="10"/>
      <c r="IG688" s="10"/>
      <c r="IH688" s="10"/>
      <c r="II688" s="10"/>
      <c r="IJ688" s="10"/>
      <c r="IK688" s="10"/>
      <c r="IL688" s="10"/>
      <c r="IM688" s="10"/>
      <c r="IN688" s="10"/>
      <c r="IO688" s="10"/>
      <c r="IP688" s="10"/>
      <c r="IQ688" s="10"/>
      <c r="IR688" s="10"/>
      <c r="IS688" s="10"/>
      <c r="IT688" s="10"/>
      <c r="IU688" s="10"/>
      <c r="IV688" s="10"/>
    </row>
    <row r="689" spans="7:256"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  <c r="FH689" s="10"/>
      <c r="FI689" s="10"/>
      <c r="FJ689" s="10"/>
      <c r="FK689" s="10"/>
      <c r="FL689" s="10"/>
      <c r="FM689" s="10"/>
      <c r="FN689" s="10"/>
      <c r="FO689" s="10"/>
      <c r="FP689" s="10"/>
      <c r="FQ689" s="10"/>
      <c r="FR689" s="10"/>
      <c r="FS689" s="10"/>
      <c r="FT689" s="10"/>
      <c r="FU689" s="10"/>
      <c r="FV689" s="10"/>
      <c r="FW689" s="10"/>
      <c r="FX689" s="10"/>
      <c r="FY689" s="10"/>
      <c r="FZ689" s="10"/>
      <c r="GA689" s="10"/>
      <c r="GB689" s="10"/>
      <c r="GC689" s="10"/>
      <c r="GD689" s="10"/>
      <c r="GE689" s="10"/>
      <c r="GF689" s="10"/>
      <c r="GG689" s="10"/>
      <c r="GH689" s="10"/>
      <c r="GI689" s="10"/>
      <c r="GJ689" s="10"/>
      <c r="GK689" s="10"/>
      <c r="GL689" s="10"/>
      <c r="GM689" s="10"/>
      <c r="GN689" s="10"/>
      <c r="GO689" s="10"/>
      <c r="GP689" s="10"/>
      <c r="GQ689" s="10"/>
      <c r="GR689" s="10"/>
      <c r="GS689" s="10"/>
      <c r="GT689" s="10"/>
      <c r="GU689" s="10"/>
      <c r="GV689" s="10"/>
      <c r="GW689" s="10"/>
      <c r="GX689" s="10"/>
      <c r="GY689" s="10"/>
      <c r="GZ689" s="10"/>
      <c r="HA689" s="10"/>
      <c r="HB689" s="10"/>
      <c r="HC689" s="10"/>
      <c r="HD689" s="10"/>
      <c r="HE689" s="10"/>
      <c r="HF689" s="10"/>
      <c r="HG689" s="10"/>
      <c r="HH689" s="10"/>
      <c r="HI689" s="10"/>
      <c r="HJ689" s="10"/>
      <c r="HK689" s="10"/>
      <c r="HL689" s="10"/>
      <c r="HM689" s="10"/>
      <c r="HN689" s="10"/>
      <c r="HO689" s="10"/>
      <c r="HP689" s="10"/>
      <c r="HQ689" s="10"/>
      <c r="HR689" s="10"/>
      <c r="HS689" s="10"/>
      <c r="HT689" s="10"/>
      <c r="HU689" s="10"/>
      <c r="HV689" s="10"/>
      <c r="HW689" s="10"/>
      <c r="HX689" s="10"/>
      <c r="HY689" s="10"/>
      <c r="HZ689" s="10"/>
      <c r="IA689" s="10"/>
      <c r="IB689" s="10"/>
      <c r="IC689" s="10"/>
      <c r="ID689" s="10"/>
      <c r="IE689" s="10"/>
      <c r="IF689" s="10"/>
      <c r="IG689" s="10"/>
      <c r="IH689" s="10"/>
      <c r="II689" s="10"/>
      <c r="IJ689" s="10"/>
      <c r="IK689" s="10"/>
      <c r="IL689" s="10"/>
      <c r="IM689" s="10"/>
      <c r="IN689" s="10"/>
      <c r="IO689" s="10"/>
      <c r="IP689" s="10"/>
      <c r="IQ689" s="10"/>
      <c r="IR689" s="10"/>
      <c r="IS689" s="10"/>
      <c r="IT689" s="10"/>
      <c r="IU689" s="10"/>
      <c r="IV689" s="10"/>
    </row>
    <row r="690" spans="7:256"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10"/>
      <c r="FO690" s="10"/>
      <c r="FP690" s="10"/>
      <c r="FQ690" s="10"/>
      <c r="FR690" s="10"/>
      <c r="FS690" s="10"/>
      <c r="FT690" s="10"/>
      <c r="FU690" s="10"/>
      <c r="FV690" s="10"/>
      <c r="FW690" s="10"/>
      <c r="FX690" s="10"/>
      <c r="FY690" s="10"/>
      <c r="FZ690" s="10"/>
      <c r="GA690" s="10"/>
      <c r="GB690" s="10"/>
      <c r="GC690" s="10"/>
      <c r="GD690" s="10"/>
      <c r="GE690" s="10"/>
      <c r="GF690" s="10"/>
      <c r="GG690" s="10"/>
      <c r="GH690" s="10"/>
      <c r="GI690" s="10"/>
      <c r="GJ690" s="10"/>
      <c r="GK690" s="10"/>
      <c r="GL690" s="10"/>
      <c r="GM690" s="10"/>
      <c r="GN690" s="10"/>
      <c r="GO690" s="10"/>
      <c r="GP690" s="10"/>
      <c r="GQ690" s="10"/>
      <c r="GR690" s="10"/>
      <c r="GS690" s="10"/>
      <c r="GT690" s="10"/>
      <c r="GU690" s="10"/>
      <c r="GV690" s="10"/>
      <c r="GW690" s="10"/>
      <c r="GX690" s="10"/>
      <c r="GY690" s="10"/>
      <c r="GZ690" s="10"/>
      <c r="HA690" s="10"/>
      <c r="HB690" s="10"/>
      <c r="HC690" s="10"/>
      <c r="HD690" s="10"/>
      <c r="HE690" s="10"/>
      <c r="HF690" s="10"/>
      <c r="HG690" s="10"/>
      <c r="HH690" s="10"/>
      <c r="HI690" s="10"/>
      <c r="HJ690" s="10"/>
      <c r="HK690" s="10"/>
      <c r="HL690" s="10"/>
      <c r="HM690" s="10"/>
      <c r="HN690" s="10"/>
      <c r="HO690" s="10"/>
      <c r="HP690" s="10"/>
      <c r="HQ690" s="10"/>
      <c r="HR690" s="10"/>
      <c r="HS690" s="10"/>
      <c r="HT690" s="10"/>
      <c r="HU690" s="10"/>
      <c r="HV690" s="10"/>
      <c r="HW690" s="10"/>
      <c r="HX690" s="10"/>
      <c r="HY690" s="10"/>
      <c r="HZ690" s="10"/>
      <c r="IA690" s="10"/>
      <c r="IB690" s="10"/>
      <c r="IC690" s="10"/>
      <c r="ID690" s="10"/>
      <c r="IE690" s="10"/>
      <c r="IF690" s="10"/>
      <c r="IG690" s="10"/>
      <c r="IH690" s="10"/>
      <c r="II690" s="10"/>
      <c r="IJ690" s="10"/>
      <c r="IK690" s="10"/>
      <c r="IL690" s="10"/>
      <c r="IM690" s="10"/>
      <c r="IN690" s="10"/>
      <c r="IO690" s="10"/>
      <c r="IP690" s="10"/>
      <c r="IQ690" s="10"/>
      <c r="IR690" s="10"/>
      <c r="IS690" s="10"/>
      <c r="IT690" s="10"/>
      <c r="IU690" s="10"/>
      <c r="IV690" s="10"/>
    </row>
    <row r="691" spans="7:256"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  <c r="FH691" s="10"/>
      <c r="FI691" s="10"/>
      <c r="FJ691" s="10"/>
      <c r="FK691" s="10"/>
      <c r="FL691" s="10"/>
      <c r="FM691" s="10"/>
      <c r="FN691" s="10"/>
      <c r="FO691" s="10"/>
      <c r="FP691" s="10"/>
      <c r="FQ691" s="10"/>
      <c r="FR691" s="10"/>
      <c r="FS691" s="10"/>
      <c r="FT691" s="10"/>
      <c r="FU691" s="10"/>
      <c r="FV691" s="10"/>
      <c r="FW691" s="10"/>
      <c r="FX691" s="10"/>
      <c r="FY691" s="10"/>
      <c r="FZ691" s="10"/>
      <c r="GA691" s="10"/>
      <c r="GB691" s="10"/>
      <c r="GC691" s="10"/>
      <c r="GD691" s="10"/>
      <c r="GE691" s="10"/>
      <c r="GF691" s="10"/>
      <c r="GG691" s="10"/>
      <c r="GH691" s="10"/>
      <c r="GI691" s="10"/>
      <c r="GJ691" s="10"/>
      <c r="GK691" s="10"/>
      <c r="GL691" s="10"/>
      <c r="GM691" s="10"/>
      <c r="GN691" s="10"/>
      <c r="GO691" s="10"/>
      <c r="GP691" s="10"/>
      <c r="GQ691" s="10"/>
      <c r="GR691" s="10"/>
      <c r="GS691" s="10"/>
      <c r="GT691" s="10"/>
      <c r="GU691" s="10"/>
      <c r="GV691" s="10"/>
      <c r="GW691" s="10"/>
      <c r="GX691" s="10"/>
      <c r="GY691" s="10"/>
      <c r="GZ691" s="10"/>
      <c r="HA691" s="10"/>
      <c r="HB691" s="10"/>
      <c r="HC691" s="10"/>
      <c r="HD691" s="10"/>
      <c r="HE691" s="10"/>
      <c r="HF691" s="10"/>
      <c r="HG691" s="10"/>
      <c r="HH691" s="10"/>
      <c r="HI691" s="10"/>
      <c r="HJ691" s="10"/>
      <c r="HK691" s="10"/>
      <c r="HL691" s="10"/>
      <c r="HM691" s="10"/>
      <c r="HN691" s="10"/>
      <c r="HO691" s="10"/>
      <c r="HP691" s="10"/>
      <c r="HQ691" s="10"/>
      <c r="HR691" s="10"/>
      <c r="HS691" s="10"/>
      <c r="HT691" s="10"/>
      <c r="HU691" s="10"/>
      <c r="HV691" s="10"/>
      <c r="HW691" s="10"/>
      <c r="HX691" s="10"/>
      <c r="HY691" s="10"/>
      <c r="HZ691" s="10"/>
      <c r="IA691" s="10"/>
      <c r="IB691" s="10"/>
      <c r="IC691" s="10"/>
      <c r="ID691" s="10"/>
      <c r="IE691" s="10"/>
      <c r="IF691" s="10"/>
      <c r="IG691" s="10"/>
      <c r="IH691" s="10"/>
      <c r="II691" s="10"/>
      <c r="IJ691" s="10"/>
      <c r="IK691" s="10"/>
      <c r="IL691" s="10"/>
      <c r="IM691" s="10"/>
      <c r="IN691" s="10"/>
      <c r="IO691" s="10"/>
      <c r="IP691" s="10"/>
      <c r="IQ691" s="10"/>
      <c r="IR691" s="10"/>
      <c r="IS691" s="10"/>
      <c r="IT691" s="10"/>
      <c r="IU691" s="10"/>
      <c r="IV691" s="10"/>
    </row>
    <row r="692" spans="7:256"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  <c r="FR692" s="10"/>
      <c r="FS692" s="10"/>
      <c r="FT692" s="10"/>
      <c r="FU692" s="10"/>
      <c r="FV692" s="10"/>
      <c r="FW692" s="10"/>
      <c r="FX692" s="10"/>
      <c r="FY692" s="10"/>
      <c r="FZ692" s="10"/>
      <c r="GA692" s="10"/>
      <c r="GB692" s="10"/>
      <c r="GC692" s="10"/>
      <c r="GD692" s="10"/>
      <c r="GE692" s="10"/>
      <c r="GF692" s="10"/>
      <c r="GG692" s="10"/>
      <c r="GH692" s="10"/>
      <c r="GI692" s="10"/>
      <c r="GJ692" s="10"/>
      <c r="GK692" s="10"/>
      <c r="GL692" s="10"/>
      <c r="GM692" s="10"/>
      <c r="GN692" s="10"/>
      <c r="GO692" s="10"/>
      <c r="GP692" s="10"/>
      <c r="GQ692" s="10"/>
      <c r="GR692" s="10"/>
      <c r="GS692" s="10"/>
      <c r="GT692" s="10"/>
      <c r="GU692" s="10"/>
      <c r="GV692" s="10"/>
      <c r="GW692" s="10"/>
      <c r="GX692" s="10"/>
      <c r="GY692" s="10"/>
      <c r="GZ692" s="10"/>
      <c r="HA692" s="10"/>
      <c r="HB692" s="10"/>
      <c r="HC692" s="10"/>
      <c r="HD692" s="10"/>
      <c r="HE692" s="10"/>
      <c r="HF692" s="10"/>
      <c r="HG692" s="10"/>
      <c r="HH692" s="10"/>
      <c r="HI692" s="10"/>
      <c r="HJ692" s="10"/>
      <c r="HK692" s="10"/>
      <c r="HL692" s="10"/>
      <c r="HM692" s="10"/>
      <c r="HN692" s="10"/>
      <c r="HO692" s="10"/>
      <c r="HP692" s="10"/>
      <c r="HQ692" s="10"/>
      <c r="HR692" s="10"/>
      <c r="HS692" s="10"/>
      <c r="HT692" s="10"/>
      <c r="HU692" s="10"/>
      <c r="HV692" s="10"/>
      <c r="HW692" s="10"/>
      <c r="HX692" s="10"/>
      <c r="HY692" s="10"/>
      <c r="HZ692" s="10"/>
      <c r="IA692" s="10"/>
      <c r="IB692" s="10"/>
      <c r="IC692" s="10"/>
      <c r="ID692" s="10"/>
      <c r="IE692" s="10"/>
      <c r="IF692" s="10"/>
      <c r="IG692" s="10"/>
      <c r="IH692" s="10"/>
      <c r="II692" s="10"/>
      <c r="IJ692" s="10"/>
      <c r="IK692" s="10"/>
      <c r="IL692" s="10"/>
      <c r="IM692" s="10"/>
      <c r="IN692" s="10"/>
      <c r="IO692" s="10"/>
      <c r="IP692" s="10"/>
      <c r="IQ692" s="10"/>
      <c r="IR692" s="10"/>
      <c r="IS692" s="10"/>
      <c r="IT692" s="10"/>
      <c r="IU692" s="10"/>
      <c r="IV692" s="10"/>
    </row>
    <row r="693" spans="7:256"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  <c r="FH693" s="10"/>
      <c r="FI693" s="10"/>
      <c r="FJ693" s="10"/>
      <c r="FK693" s="10"/>
      <c r="FL693" s="10"/>
      <c r="FM693" s="10"/>
      <c r="FN693" s="10"/>
      <c r="FO693" s="10"/>
      <c r="FP693" s="10"/>
      <c r="FQ693" s="10"/>
      <c r="FR693" s="10"/>
      <c r="FS693" s="10"/>
      <c r="FT693" s="10"/>
      <c r="FU693" s="10"/>
      <c r="FV693" s="10"/>
      <c r="FW693" s="10"/>
      <c r="FX693" s="10"/>
      <c r="FY693" s="10"/>
      <c r="FZ693" s="10"/>
      <c r="GA693" s="10"/>
      <c r="GB693" s="10"/>
      <c r="GC693" s="10"/>
      <c r="GD693" s="10"/>
      <c r="GE693" s="10"/>
      <c r="GF693" s="10"/>
      <c r="GG693" s="10"/>
      <c r="GH693" s="10"/>
      <c r="GI693" s="10"/>
      <c r="GJ693" s="10"/>
      <c r="GK693" s="10"/>
      <c r="GL693" s="10"/>
      <c r="GM693" s="10"/>
      <c r="GN693" s="10"/>
      <c r="GO693" s="10"/>
      <c r="GP693" s="10"/>
      <c r="GQ693" s="10"/>
      <c r="GR693" s="10"/>
      <c r="GS693" s="10"/>
      <c r="GT693" s="10"/>
      <c r="GU693" s="10"/>
      <c r="GV693" s="10"/>
      <c r="GW693" s="10"/>
      <c r="GX693" s="10"/>
      <c r="GY693" s="10"/>
      <c r="GZ693" s="10"/>
      <c r="HA693" s="10"/>
      <c r="HB693" s="10"/>
      <c r="HC693" s="10"/>
      <c r="HD693" s="10"/>
      <c r="HE693" s="10"/>
      <c r="HF693" s="10"/>
      <c r="HG693" s="10"/>
      <c r="HH693" s="10"/>
      <c r="HI693" s="10"/>
      <c r="HJ693" s="10"/>
      <c r="HK693" s="10"/>
      <c r="HL693" s="10"/>
      <c r="HM693" s="10"/>
      <c r="HN693" s="10"/>
      <c r="HO693" s="10"/>
      <c r="HP693" s="10"/>
      <c r="HQ693" s="10"/>
      <c r="HR693" s="10"/>
      <c r="HS693" s="10"/>
      <c r="HT693" s="10"/>
      <c r="HU693" s="10"/>
      <c r="HV693" s="10"/>
      <c r="HW693" s="10"/>
      <c r="HX693" s="10"/>
      <c r="HY693" s="10"/>
      <c r="HZ693" s="10"/>
      <c r="IA693" s="10"/>
      <c r="IB693" s="10"/>
      <c r="IC693" s="10"/>
      <c r="ID693" s="10"/>
      <c r="IE693" s="10"/>
      <c r="IF693" s="10"/>
      <c r="IG693" s="10"/>
      <c r="IH693" s="10"/>
      <c r="II693" s="10"/>
      <c r="IJ693" s="10"/>
      <c r="IK693" s="10"/>
      <c r="IL693" s="10"/>
      <c r="IM693" s="10"/>
      <c r="IN693" s="10"/>
      <c r="IO693" s="10"/>
      <c r="IP693" s="10"/>
      <c r="IQ693" s="10"/>
      <c r="IR693" s="10"/>
      <c r="IS693" s="10"/>
      <c r="IT693" s="10"/>
      <c r="IU693" s="10"/>
      <c r="IV693" s="10"/>
    </row>
    <row r="694" spans="7:256"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10"/>
      <c r="FO694" s="10"/>
      <c r="FP694" s="10"/>
      <c r="FQ694" s="10"/>
      <c r="FR694" s="10"/>
      <c r="FS694" s="10"/>
      <c r="FT694" s="10"/>
      <c r="FU694" s="10"/>
      <c r="FV694" s="10"/>
      <c r="FW694" s="10"/>
      <c r="FX694" s="10"/>
      <c r="FY694" s="10"/>
      <c r="FZ694" s="10"/>
      <c r="GA694" s="10"/>
      <c r="GB694" s="10"/>
      <c r="GC694" s="10"/>
      <c r="GD694" s="10"/>
      <c r="GE694" s="10"/>
      <c r="GF694" s="10"/>
      <c r="GG694" s="10"/>
      <c r="GH694" s="10"/>
      <c r="GI694" s="10"/>
      <c r="GJ694" s="10"/>
      <c r="GK694" s="10"/>
      <c r="GL694" s="10"/>
      <c r="GM694" s="10"/>
      <c r="GN694" s="10"/>
      <c r="GO694" s="10"/>
      <c r="GP694" s="10"/>
      <c r="GQ694" s="10"/>
      <c r="GR694" s="10"/>
      <c r="GS694" s="10"/>
      <c r="GT694" s="10"/>
      <c r="GU694" s="10"/>
      <c r="GV694" s="10"/>
      <c r="GW694" s="10"/>
      <c r="GX694" s="10"/>
      <c r="GY694" s="10"/>
      <c r="GZ694" s="10"/>
      <c r="HA694" s="10"/>
      <c r="HB694" s="10"/>
      <c r="HC694" s="10"/>
      <c r="HD694" s="10"/>
      <c r="HE694" s="10"/>
      <c r="HF694" s="10"/>
      <c r="HG694" s="10"/>
      <c r="HH694" s="10"/>
      <c r="HI694" s="10"/>
      <c r="HJ694" s="10"/>
      <c r="HK694" s="10"/>
      <c r="HL694" s="10"/>
      <c r="HM694" s="10"/>
      <c r="HN694" s="10"/>
      <c r="HO694" s="10"/>
      <c r="HP694" s="10"/>
      <c r="HQ694" s="10"/>
      <c r="HR694" s="10"/>
      <c r="HS694" s="10"/>
      <c r="HT694" s="10"/>
      <c r="HU694" s="10"/>
      <c r="HV694" s="10"/>
      <c r="HW694" s="10"/>
      <c r="HX694" s="10"/>
      <c r="HY694" s="10"/>
      <c r="HZ694" s="10"/>
      <c r="IA694" s="10"/>
      <c r="IB694" s="10"/>
      <c r="IC694" s="10"/>
      <c r="ID694" s="10"/>
      <c r="IE694" s="10"/>
      <c r="IF694" s="10"/>
      <c r="IG694" s="10"/>
      <c r="IH694" s="10"/>
      <c r="II694" s="10"/>
      <c r="IJ694" s="10"/>
      <c r="IK694" s="10"/>
      <c r="IL694" s="10"/>
      <c r="IM694" s="10"/>
      <c r="IN694" s="10"/>
      <c r="IO694" s="10"/>
      <c r="IP694" s="10"/>
      <c r="IQ694" s="10"/>
      <c r="IR694" s="10"/>
      <c r="IS694" s="10"/>
      <c r="IT694" s="10"/>
      <c r="IU694" s="10"/>
      <c r="IV694" s="10"/>
    </row>
    <row r="695" spans="7:256"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10"/>
      <c r="FO695" s="10"/>
      <c r="FP695" s="10"/>
      <c r="FQ695" s="10"/>
      <c r="FR695" s="10"/>
      <c r="FS695" s="10"/>
      <c r="FT695" s="10"/>
      <c r="FU695" s="10"/>
      <c r="FV695" s="10"/>
      <c r="FW695" s="10"/>
      <c r="FX695" s="10"/>
      <c r="FY695" s="10"/>
      <c r="FZ695" s="10"/>
      <c r="GA695" s="10"/>
      <c r="GB695" s="10"/>
      <c r="GC695" s="10"/>
      <c r="GD695" s="10"/>
      <c r="GE695" s="10"/>
      <c r="GF695" s="10"/>
      <c r="GG695" s="10"/>
      <c r="GH695" s="10"/>
      <c r="GI695" s="10"/>
      <c r="GJ695" s="10"/>
      <c r="GK695" s="10"/>
      <c r="GL695" s="10"/>
      <c r="GM695" s="10"/>
      <c r="GN695" s="10"/>
      <c r="GO695" s="10"/>
      <c r="GP695" s="10"/>
      <c r="GQ695" s="10"/>
      <c r="GR695" s="10"/>
      <c r="GS695" s="10"/>
      <c r="GT695" s="10"/>
      <c r="GU695" s="10"/>
      <c r="GV695" s="10"/>
      <c r="GW695" s="10"/>
      <c r="GX695" s="10"/>
      <c r="GY695" s="10"/>
      <c r="GZ695" s="10"/>
      <c r="HA695" s="10"/>
      <c r="HB695" s="10"/>
      <c r="HC695" s="10"/>
      <c r="HD695" s="10"/>
      <c r="HE695" s="10"/>
      <c r="HF695" s="10"/>
      <c r="HG695" s="10"/>
      <c r="HH695" s="10"/>
      <c r="HI695" s="10"/>
      <c r="HJ695" s="10"/>
      <c r="HK695" s="10"/>
      <c r="HL695" s="10"/>
      <c r="HM695" s="10"/>
      <c r="HN695" s="10"/>
      <c r="HO695" s="10"/>
      <c r="HP695" s="10"/>
      <c r="HQ695" s="10"/>
      <c r="HR695" s="10"/>
      <c r="HS695" s="10"/>
      <c r="HT695" s="10"/>
      <c r="HU695" s="10"/>
      <c r="HV695" s="10"/>
      <c r="HW695" s="10"/>
      <c r="HX695" s="10"/>
      <c r="HY695" s="10"/>
      <c r="HZ695" s="10"/>
      <c r="IA695" s="10"/>
      <c r="IB695" s="10"/>
      <c r="IC695" s="10"/>
      <c r="ID695" s="10"/>
      <c r="IE695" s="10"/>
      <c r="IF695" s="10"/>
      <c r="IG695" s="10"/>
      <c r="IH695" s="10"/>
      <c r="II695" s="10"/>
      <c r="IJ695" s="10"/>
      <c r="IK695" s="10"/>
      <c r="IL695" s="10"/>
      <c r="IM695" s="10"/>
      <c r="IN695" s="10"/>
      <c r="IO695" s="10"/>
      <c r="IP695" s="10"/>
      <c r="IQ695" s="10"/>
      <c r="IR695" s="10"/>
      <c r="IS695" s="10"/>
      <c r="IT695" s="10"/>
      <c r="IU695" s="10"/>
      <c r="IV695" s="10"/>
    </row>
    <row r="696" spans="7:256"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  <c r="FH696" s="10"/>
      <c r="FI696" s="10"/>
      <c r="FJ696" s="10"/>
      <c r="FK696" s="10"/>
      <c r="FL696" s="10"/>
      <c r="FM696" s="10"/>
      <c r="FN696" s="10"/>
      <c r="FO696" s="10"/>
      <c r="FP696" s="10"/>
      <c r="FQ696" s="10"/>
      <c r="FR696" s="10"/>
      <c r="FS696" s="10"/>
      <c r="FT696" s="10"/>
      <c r="FU696" s="10"/>
      <c r="FV696" s="10"/>
      <c r="FW696" s="10"/>
      <c r="FX696" s="10"/>
      <c r="FY696" s="10"/>
      <c r="FZ696" s="10"/>
      <c r="GA696" s="10"/>
      <c r="GB696" s="10"/>
      <c r="GC696" s="10"/>
      <c r="GD696" s="10"/>
      <c r="GE696" s="10"/>
      <c r="GF696" s="10"/>
      <c r="GG696" s="10"/>
      <c r="GH696" s="10"/>
      <c r="GI696" s="10"/>
      <c r="GJ696" s="10"/>
      <c r="GK696" s="10"/>
      <c r="GL696" s="10"/>
      <c r="GM696" s="10"/>
      <c r="GN696" s="10"/>
      <c r="GO696" s="10"/>
      <c r="GP696" s="10"/>
      <c r="GQ696" s="10"/>
      <c r="GR696" s="10"/>
      <c r="GS696" s="10"/>
      <c r="GT696" s="10"/>
      <c r="GU696" s="10"/>
      <c r="GV696" s="10"/>
      <c r="GW696" s="10"/>
      <c r="GX696" s="10"/>
      <c r="GY696" s="10"/>
      <c r="GZ696" s="10"/>
      <c r="HA696" s="10"/>
      <c r="HB696" s="10"/>
      <c r="HC696" s="10"/>
      <c r="HD696" s="10"/>
      <c r="HE696" s="10"/>
      <c r="HF696" s="10"/>
      <c r="HG696" s="10"/>
      <c r="HH696" s="10"/>
      <c r="HI696" s="10"/>
      <c r="HJ696" s="10"/>
      <c r="HK696" s="10"/>
      <c r="HL696" s="10"/>
      <c r="HM696" s="10"/>
      <c r="HN696" s="10"/>
      <c r="HO696" s="10"/>
      <c r="HP696" s="10"/>
      <c r="HQ696" s="10"/>
      <c r="HR696" s="10"/>
      <c r="HS696" s="10"/>
      <c r="HT696" s="10"/>
      <c r="HU696" s="10"/>
      <c r="HV696" s="10"/>
      <c r="HW696" s="10"/>
      <c r="HX696" s="10"/>
      <c r="HY696" s="10"/>
      <c r="HZ696" s="10"/>
      <c r="IA696" s="10"/>
      <c r="IB696" s="10"/>
      <c r="IC696" s="10"/>
      <c r="ID696" s="10"/>
      <c r="IE696" s="10"/>
      <c r="IF696" s="10"/>
      <c r="IG696" s="10"/>
      <c r="IH696" s="10"/>
      <c r="II696" s="10"/>
      <c r="IJ696" s="10"/>
      <c r="IK696" s="10"/>
      <c r="IL696" s="10"/>
      <c r="IM696" s="10"/>
      <c r="IN696" s="10"/>
      <c r="IO696" s="10"/>
      <c r="IP696" s="10"/>
      <c r="IQ696" s="10"/>
      <c r="IR696" s="10"/>
      <c r="IS696" s="10"/>
      <c r="IT696" s="10"/>
      <c r="IU696" s="10"/>
      <c r="IV696" s="10"/>
    </row>
    <row r="697" spans="7:256"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0"/>
      <c r="FZ697" s="10"/>
      <c r="GA697" s="10"/>
      <c r="GB697" s="10"/>
      <c r="GC697" s="10"/>
      <c r="GD697" s="10"/>
      <c r="GE697" s="10"/>
      <c r="GF697" s="10"/>
      <c r="GG697" s="10"/>
      <c r="GH697" s="10"/>
      <c r="GI697" s="10"/>
      <c r="GJ697" s="10"/>
      <c r="GK697" s="10"/>
      <c r="GL697" s="10"/>
      <c r="GM697" s="10"/>
      <c r="GN697" s="10"/>
      <c r="GO697" s="10"/>
      <c r="GP697" s="10"/>
      <c r="GQ697" s="10"/>
      <c r="GR697" s="10"/>
      <c r="GS697" s="10"/>
      <c r="GT697" s="10"/>
      <c r="GU697" s="10"/>
      <c r="GV697" s="10"/>
      <c r="GW697" s="10"/>
      <c r="GX697" s="10"/>
      <c r="GY697" s="10"/>
      <c r="GZ697" s="10"/>
      <c r="HA697" s="10"/>
      <c r="HB697" s="10"/>
      <c r="HC697" s="10"/>
      <c r="HD697" s="10"/>
      <c r="HE697" s="10"/>
      <c r="HF697" s="10"/>
      <c r="HG697" s="10"/>
      <c r="HH697" s="10"/>
      <c r="HI697" s="10"/>
      <c r="HJ697" s="10"/>
      <c r="HK697" s="10"/>
      <c r="HL697" s="10"/>
      <c r="HM697" s="10"/>
      <c r="HN697" s="10"/>
      <c r="HO697" s="10"/>
      <c r="HP697" s="10"/>
      <c r="HQ697" s="10"/>
      <c r="HR697" s="10"/>
      <c r="HS697" s="10"/>
      <c r="HT697" s="10"/>
      <c r="HU697" s="10"/>
      <c r="HV697" s="10"/>
      <c r="HW697" s="10"/>
      <c r="HX697" s="10"/>
      <c r="HY697" s="10"/>
      <c r="HZ697" s="10"/>
      <c r="IA697" s="10"/>
      <c r="IB697" s="10"/>
      <c r="IC697" s="10"/>
      <c r="ID697" s="10"/>
      <c r="IE697" s="10"/>
      <c r="IF697" s="10"/>
      <c r="IG697" s="10"/>
      <c r="IH697" s="10"/>
      <c r="II697" s="10"/>
      <c r="IJ697" s="10"/>
      <c r="IK697" s="10"/>
      <c r="IL697" s="10"/>
      <c r="IM697" s="10"/>
      <c r="IN697" s="10"/>
      <c r="IO697" s="10"/>
      <c r="IP697" s="10"/>
      <c r="IQ697" s="10"/>
      <c r="IR697" s="10"/>
      <c r="IS697" s="10"/>
      <c r="IT697" s="10"/>
      <c r="IU697" s="10"/>
      <c r="IV697" s="10"/>
    </row>
    <row r="698" spans="7:256"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0"/>
      <c r="FZ698" s="10"/>
      <c r="GA698" s="10"/>
      <c r="GB698" s="10"/>
      <c r="GC698" s="10"/>
      <c r="GD698" s="10"/>
      <c r="GE698" s="10"/>
      <c r="GF698" s="10"/>
      <c r="GG698" s="10"/>
      <c r="GH698" s="10"/>
      <c r="GI698" s="10"/>
      <c r="GJ698" s="10"/>
      <c r="GK698" s="10"/>
      <c r="GL698" s="10"/>
      <c r="GM698" s="10"/>
      <c r="GN698" s="10"/>
      <c r="GO698" s="10"/>
      <c r="GP698" s="10"/>
      <c r="GQ698" s="10"/>
      <c r="GR698" s="10"/>
      <c r="GS698" s="10"/>
      <c r="GT698" s="10"/>
      <c r="GU698" s="10"/>
      <c r="GV698" s="10"/>
      <c r="GW698" s="10"/>
      <c r="GX698" s="10"/>
      <c r="GY698" s="10"/>
      <c r="GZ698" s="10"/>
      <c r="HA698" s="10"/>
      <c r="HB698" s="10"/>
      <c r="HC698" s="10"/>
      <c r="HD698" s="10"/>
      <c r="HE698" s="10"/>
      <c r="HF698" s="10"/>
      <c r="HG698" s="10"/>
      <c r="HH698" s="10"/>
      <c r="HI698" s="10"/>
      <c r="HJ698" s="10"/>
      <c r="HK698" s="10"/>
      <c r="HL698" s="10"/>
      <c r="HM698" s="10"/>
      <c r="HN698" s="10"/>
      <c r="HO698" s="10"/>
      <c r="HP698" s="10"/>
      <c r="HQ698" s="10"/>
      <c r="HR698" s="10"/>
      <c r="HS698" s="10"/>
      <c r="HT698" s="10"/>
      <c r="HU698" s="10"/>
      <c r="HV698" s="10"/>
      <c r="HW698" s="10"/>
      <c r="HX698" s="10"/>
      <c r="HY698" s="10"/>
      <c r="HZ698" s="10"/>
      <c r="IA698" s="10"/>
      <c r="IB698" s="10"/>
      <c r="IC698" s="10"/>
      <c r="ID698" s="10"/>
      <c r="IE698" s="10"/>
      <c r="IF698" s="10"/>
      <c r="IG698" s="10"/>
      <c r="IH698" s="10"/>
      <c r="II698" s="10"/>
      <c r="IJ698" s="10"/>
      <c r="IK698" s="10"/>
      <c r="IL698" s="10"/>
      <c r="IM698" s="10"/>
      <c r="IN698" s="10"/>
      <c r="IO698" s="10"/>
      <c r="IP698" s="10"/>
      <c r="IQ698" s="10"/>
      <c r="IR698" s="10"/>
      <c r="IS698" s="10"/>
      <c r="IT698" s="10"/>
      <c r="IU698" s="10"/>
      <c r="IV698" s="10"/>
    </row>
    <row r="699" spans="7:256"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  <c r="FH699" s="10"/>
      <c r="FI699" s="10"/>
      <c r="FJ699" s="10"/>
      <c r="FK699" s="10"/>
      <c r="FL699" s="10"/>
      <c r="FM699" s="10"/>
      <c r="FN699" s="10"/>
      <c r="FO699" s="10"/>
      <c r="FP699" s="10"/>
      <c r="FQ699" s="10"/>
      <c r="FR699" s="10"/>
      <c r="FS699" s="10"/>
      <c r="FT699" s="10"/>
      <c r="FU699" s="10"/>
      <c r="FV699" s="10"/>
      <c r="FW699" s="10"/>
      <c r="FX699" s="10"/>
      <c r="FY699" s="10"/>
      <c r="FZ699" s="10"/>
      <c r="GA699" s="10"/>
      <c r="GB699" s="10"/>
      <c r="GC699" s="10"/>
      <c r="GD699" s="10"/>
      <c r="GE699" s="10"/>
      <c r="GF699" s="10"/>
      <c r="GG699" s="10"/>
      <c r="GH699" s="10"/>
      <c r="GI699" s="10"/>
      <c r="GJ699" s="10"/>
      <c r="GK699" s="10"/>
      <c r="GL699" s="10"/>
      <c r="GM699" s="10"/>
      <c r="GN699" s="10"/>
      <c r="GO699" s="10"/>
      <c r="GP699" s="10"/>
      <c r="GQ699" s="10"/>
      <c r="GR699" s="10"/>
      <c r="GS699" s="10"/>
      <c r="GT699" s="10"/>
      <c r="GU699" s="10"/>
      <c r="GV699" s="10"/>
      <c r="GW699" s="10"/>
      <c r="GX699" s="10"/>
      <c r="GY699" s="10"/>
      <c r="GZ699" s="10"/>
      <c r="HA699" s="10"/>
      <c r="HB699" s="10"/>
      <c r="HC699" s="10"/>
      <c r="HD699" s="10"/>
      <c r="HE699" s="10"/>
      <c r="HF699" s="10"/>
      <c r="HG699" s="10"/>
      <c r="HH699" s="10"/>
      <c r="HI699" s="10"/>
      <c r="HJ699" s="10"/>
      <c r="HK699" s="10"/>
      <c r="HL699" s="10"/>
      <c r="HM699" s="10"/>
      <c r="HN699" s="10"/>
      <c r="HO699" s="10"/>
      <c r="HP699" s="10"/>
      <c r="HQ699" s="10"/>
      <c r="HR699" s="10"/>
      <c r="HS699" s="10"/>
      <c r="HT699" s="10"/>
      <c r="HU699" s="10"/>
      <c r="HV699" s="10"/>
      <c r="HW699" s="10"/>
      <c r="HX699" s="10"/>
      <c r="HY699" s="10"/>
      <c r="HZ699" s="10"/>
      <c r="IA699" s="10"/>
      <c r="IB699" s="10"/>
      <c r="IC699" s="10"/>
      <c r="ID699" s="10"/>
      <c r="IE699" s="10"/>
      <c r="IF699" s="10"/>
      <c r="IG699" s="10"/>
      <c r="IH699" s="10"/>
      <c r="II699" s="10"/>
      <c r="IJ699" s="10"/>
      <c r="IK699" s="10"/>
      <c r="IL699" s="10"/>
      <c r="IM699" s="10"/>
      <c r="IN699" s="10"/>
      <c r="IO699" s="10"/>
      <c r="IP699" s="10"/>
      <c r="IQ699" s="10"/>
      <c r="IR699" s="10"/>
      <c r="IS699" s="10"/>
      <c r="IT699" s="10"/>
      <c r="IU699" s="10"/>
      <c r="IV699" s="10"/>
    </row>
    <row r="700" spans="7:256"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10"/>
      <c r="FO700" s="10"/>
      <c r="FP700" s="10"/>
      <c r="FQ700" s="10"/>
      <c r="FR700" s="10"/>
      <c r="FS700" s="10"/>
      <c r="FT700" s="10"/>
      <c r="FU700" s="10"/>
      <c r="FV700" s="10"/>
      <c r="FW700" s="10"/>
      <c r="FX700" s="10"/>
      <c r="FY700" s="10"/>
      <c r="FZ700" s="10"/>
      <c r="GA700" s="10"/>
      <c r="GB700" s="10"/>
      <c r="GC700" s="10"/>
      <c r="GD700" s="10"/>
      <c r="GE700" s="10"/>
      <c r="GF700" s="10"/>
      <c r="GG700" s="10"/>
      <c r="GH700" s="10"/>
      <c r="GI700" s="10"/>
      <c r="GJ700" s="10"/>
      <c r="GK700" s="10"/>
      <c r="GL700" s="10"/>
      <c r="GM700" s="10"/>
      <c r="GN700" s="10"/>
      <c r="GO700" s="10"/>
      <c r="GP700" s="10"/>
      <c r="GQ700" s="10"/>
      <c r="GR700" s="10"/>
      <c r="GS700" s="10"/>
      <c r="GT700" s="10"/>
      <c r="GU700" s="10"/>
      <c r="GV700" s="10"/>
      <c r="GW700" s="10"/>
      <c r="GX700" s="10"/>
      <c r="GY700" s="10"/>
      <c r="GZ700" s="10"/>
      <c r="HA700" s="10"/>
      <c r="HB700" s="10"/>
      <c r="HC700" s="10"/>
      <c r="HD700" s="10"/>
      <c r="HE700" s="10"/>
      <c r="HF700" s="10"/>
      <c r="HG700" s="10"/>
      <c r="HH700" s="10"/>
      <c r="HI700" s="10"/>
      <c r="HJ700" s="10"/>
      <c r="HK700" s="10"/>
      <c r="HL700" s="10"/>
      <c r="HM700" s="10"/>
      <c r="HN700" s="10"/>
      <c r="HO700" s="10"/>
      <c r="HP700" s="10"/>
      <c r="HQ700" s="10"/>
      <c r="HR700" s="10"/>
      <c r="HS700" s="10"/>
      <c r="HT700" s="10"/>
      <c r="HU700" s="10"/>
      <c r="HV700" s="10"/>
      <c r="HW700" s="10"/>
      <c r="HX700" s="10"/>
      <c r="HY700" s="10"/>
      <c r="HZ700" s="10"/>
      <c r="IA700" s="10"/>
      <c r="IB700" s="10"/>
      <c r="IC700" s="10"/>
      <c r="ID700" s="10"/>
      <c r="IE700" s="10"/>
      <c r="IF700" s="10"/>
      <c r="IG700" s="10"/>
      <c r="IH700" s="10"/>
      <c r="II700" s="10"/>
      <c r="IJ700" s="10"/>
      <c r="IK700" s="10"/>
      <c r="IL700" s="10"/>
      <c r="IM700" s="10"/>
      <c r="IN700" s="10"/>
      <c r="IO700" s="10"/>
      <c r="IP700" s="10"/>
      <c r="IQ700" s="10"/>
      <c r="IR700" s="10"/>
      <c r="IS700" s="10"/>
      <c r="IT700" s="10"/>
      <c r="IU700" s="10"/>
      <c r="IV700" s="10"/>
    </row>
    <row r="701" spans="7:256"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  <c r="FH701" s="10"/>
      <c r="FI701" s="10"/>
      <c r="FJ701" s="10"/>
      <c r="FK701" s="10"/>
      <c r="FL701" s="10"/>
      <c r="FM701" s="10"/>
      <c r="FN701" s="10"/>
      <c r="FO701" s="10"/>
      <c r="FP701" s="10"/>
      <c r="FQ701" s="10"/>
      <c r="FR701" s="10"/>
      <c r="FS701" s="10"/>
      <c r="FT701" s="10"/>
      <c r="FU701" s="10"/>
      <c r="FV701" s="10"/>
      <c r="FW701" s="10"/>
      <c r="FX701" s="10"/>
      <c r="FY701" s="10"/>
      <c r="FZ701" s="10"/>
      <c r="GA701" s="10"/>
      <c r="GB701" s="10"/>
      <c r="GC701" s="10"/>
      <c r="GD701" s="10"/>
      <c r="GE701" s="10"/>
      <c r="GF701" s="10"/>
      <c r="GG701" s="10"/>
      <c r="GH701" s="10"/>
      <c r="GI701" s="10"/>
      <c r="GJ701" s="10"/>
      <c r="GK701" s="10"/>
      <c r="GL701" s="10"/>
      <c r="GM701" s="10"/>
      <c r="GN701" s="10"/>
      <c r="GO701" s="10"/>
      <c r="GP701" s="10"/>
      <c r="GQ701" s="10"/>
      <c r="GR701" s="10"/>
      <c r="GS701" s="10"/>
      <c r="GT701" s="10"/>
      <c r="GU701" s="10"/>
      <c r="GV701" s="10"/>
      <c r="GW701" s="10"/>
      <c r="GX701" s="10"/>
      <c r="GY701" s="10"/>
      <c r="GZ701" s="10"/>
      <c r="HA701" s="10"/>
      <c r="HB701" s="10"/>
      <c r="HC701" s="10"/>
      <c r="HD701" s="10"/>
      <c r="HE701" s="10"/>
      <c r="HF701" s="10"/>
      <c r="HG701" s="10"/>
      <c r="HH701" s="10"/>
      <c r="HI701" s="10"/>
      <c r="HJ701" s="10"/>
      <c r="HK701" s="10"/>
      <c r="HL701" s="10"/>
      <c r="HM701" s="10"/>
      <c r="HN701" s="10"/>
      <c r="HO701" s="10"/>
      <c r="HP701" s="10"/>
      <c r="HQ701" s="10"/>
      <c r="HR701" s="10"/>
      <c r="HS701" s="10"/>
      <c r="HT701" s="10"/>
      <c r="HU701" s="10"/>
      <c r="HV701" s="10"/>
      <c r="HW701" s="10"/>
      <c r="HX701" s="10"/>
      <c r="HY701" s="10"/>
      <c r="HZ701" s="10"/>
      <c r="IA701" s="10"/>
      <c r="IB701" s="10"/>
      <c r="IC701" s="10"/>
      <c r="ID701" s="10"/>
      <c r="IE701" s="10"/>
      <c r="IF701" s="10"/>
      <c r="IG701" s="10"/>
      <c r="IH701" s="10"/>
      <c r="II701" s="10"/>
      <c r="IJ701" s="10"/>
      <c r="IK701" s="10"/>
      <c r="IL701" s="10"/>
      <c r="IM701" s="10"/>
      <c r="IN701" s="10"/>
      <c r="IO701" s="10"/>
      <c r="IP701" s="10"/>
      <c r="IQ701" s="10"/>
      <c r="IR701" s="10"/>
      <c r="IS701" s="10"/>
      <c r="IT701" s="10"/>
      <c r="IU701" s="10"/>
      <c r="IV701" s="10"/>
    </row>
    <row r="702" spans="7:256"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  <c r="FH702" s="10"/>
      <c r="FI702" s="10"/>
      <c r="FJ702" s="10"/>
      <c r="FK702" s="10"/>
      <c r="FL702" s="10"/>
      <c r="FM702" s="10"/>
      <c r="FN702" s="10"/>
      <c r="FO702" s="10"/>
      <c r="FP702" s="10"/>
      <c r="FQ702" s="10"/>
      <c r="FR702" s="10"/>
      <c r="FS702" s="10"/>
      <c r="FT702" s="10"/>
      <c r="FU702" s="10"/>
      <c r="FV702" s="10"/>
      <c r="FW702" s="10"/>
      <c r="FX702" s="10"/>
      <c r="FY702" s="10"/>
      <c r="FZ702" s="10"/>
      <c r="GA702" s="10"/>
      <c r="GB702" s="10"/>
      <c r="GC702" s="10"/>
      <c r="GD702" s="10"/>
      <c r="GE702" s="10"/>
      <c r="GF702" s="10"/>
      <c r="GG702" s="10"/>
      <c r="GH702" s="10"/>
      <c r="GI702" s="10"/>
      <c r="GJ702" s="10"/>
      <c r="GK702" s="10"/>
      <c r="GL702" s="10"/>
      <c r="GM702" s="10"/>
      <c r="GN702" s="10"/>
      <c r="GO702" s="10"/>
      <c r="GP702" s="10"/>
      <c r="GQ702" s="10"/>
      <c r="GR702" s="10"/>
      <c r="GS702" s="10"/>
      <c r="GT702" s="10"/>
      <c r="GU702" s="10"/>
      <c r="GV702" s="10"/>
      <c r="GW702" s="10"/>
      <c r="GX702" s="10"/>
      <c r="GY702" s="10"/>
      <c r="GZ702" s="10"/>
      <c r="HA702" s="10"/>
      <c r="HB702" s="10"/>
      <c r="HC702" s="10"/>
      <c r="HD702" s="10"/>
      <c r="HE702" s="10"/>
      <c r="HF702" s="10"/>
      <c r="HG702" s="10"/>
      <c r="HH702" s="10"/>
      <c r="HI702" s="10"/>
      <c r="HJ702" s="10"/>
      <c r="HK702" s="10"/>
      <c r="HL702" s="10"/>
      <c r="HM702" s="10"/>
      <c r="HN702" s="10"/>
      <c r="HO702" s="10"/>
      <c r="HP702" s="10"/>
      <c r="HQ702" s="10"/>
      <c r="HR702" s="10"/>
      <c r="HS702" s="10"/>
      <c r="HT702" s="10"/>
      <c r="HU702" s="10"/>
      <c r="HV702" s="10"/>
      <c r="HW702" s="10"/>
      <c r="HX702" s="10"/>
      <c r="HY702" s="10"/>
      <c r="HZ702" s="10"/>
      <c r="IA702" s="10"/>
      <c r="IB702" s="10"/>
      <c r="IC702" s="10"/>
      <c r="ID702" s="10"/>
      <c r="IE702" s="10"/>
      <c r="IF702" s="10"/>
      <c r="IG702" s="10"/>
      <c r="IH702" s="10"/>
      <c r="II702" s="10"/>
      <c r="IJ702" s="10"/>
      <c r="IK702" s="10"/>
      <c r="IL702" s="10"/>
      <c r="IM702" s="10"/>
      <c r="IN702" s="10"/>
      <c r="IO702" s="10"/>
      <c r="IP702" s="10"/>
      <c r="IQ702" s="10"/>
      <c r="IR702" s="10"/>
      <c r="IS702" s="10"/>
      <c r="IT702" s="10"/>
      <c r="IU702" s="10"/>
      <c r="IV702" s="10"/>
    </row>
    <row r="703" spans="7:256"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  <c r="FH703" s="10"/>
      <c r="FI703" s="10"/>
      <c r="FJ703" s="10"/>
      <c r="FK703" s="10"/>
      <c r="FL703" s="10"/>
      <c r="FM703" s="10"/>
      <c r="FN703" s="10"/>
      <c r="FO703" s="10"/>
      <c r="FP703" s="10"/>
      <c r="FQ703" s="10"/>
      <c r="FR703" s="10"/>
      <c r="FS703" s="10"/>
      <c r="FT703" s="10"/>
      <c r="FU703" s="10"/>
      <c r="FV703" s="10"/>
      <c r="FW703" s="10"/>
      <c r="FX703" s="10"/>
      <c r="FY703" s="10"/>
      <c r="FZ703" s="10"/>
      <c r="GA703" s="10"/>
      <c r="GB703" s="10"/>
      <c r="GC703" s="10"/>
      <c r="GD703" s="10"/>
      <c r="GE703" s="10"/>
      <c r="GF703" s="10"/>
      <c r="GG703" s="10"/>
      <c r="GH703" s="10"/>
      <c r="GI703" s="10"/>
      <c r="GJ703" s="10"/>
      <c r="GK703" s="10"/>
      <c r="GL703" s="10"/>
      <c r="GM703" s="10"/>
      <c r="GN703" s="10"/>
      <c r="GO703" s="10"/>
      <c r="GP703" s="10"/>
      <c r="GQ703" s="10"/>
      <c r="GR703" s="10"/>
      <c r="GS703" s="10"/>
      <c r="GT703" s="10"/>
      <c r="GU703" s="10"/>
      <c r="GV703" s="10"/>
      <c r="GW703" s="10"/>
      <c r="GX703" s="10"/>
      <c r="GY703" s="10"/>
      <c r="GZ703" s="10"/>
      <c r="HA703" s="10"/>
      <c r="HB703" s="10"/>
      <c r="HC703" s="10"/>
      <c r="HD703" s="10"/>
      <c r="HE703" s="10"/>
      <c r="HF703" s="10"/>
      <c r="HG703" s="10"/>
      <c r="HH703" s="10"/>
      <c r="HI703" s="10"/>
      <c r="HJ703" s="10"/>
      <c r="HK703" s="10"/>
      <c r="HL703" s="10"/>
      <c r="HM703" s="10"/>
      <c r="HN703" s="10"/>
      <c r="HO703" s="10"/>
      <c r="HP703" s="10"/>
      <c r="HQ703" s="10"/>
      <c r="HR703" s="10"/>
      <c r="HS703" s="10"/>
      <c r="HT703" s="10"/>
      <c r="HU703" s="10"/>
      <c r="HV703" s="10"/>
      <c r="HW703" s="10"/>
      <c r="HX703" s="10"/>
      <c r="HY703" s="10"/>
      <c r="HZ703" s="10"/>
      <c r="IA703" s="10"/>
      <c r="IB703" s="10"/>
      <c r="IC703" s="10"/>
      <c r="ID703" s="10"/>
      <c r="IE703" s="10"/>
      <c r="IF703" s="10"/>
      <c r="IG703" s="10"/>
      <c r="IH703" s="10"/>
      <c r="II703" s="10"/>
      <c r="IJ703" s="10"/>
      <c r="IK703" s="10"/>
      <c r="IL703" s="10"/>
      <c r="IM703" s="10"/>
      <c r="IN703" s="10"/>
      <c r="IO703" s="10"/>
      <c r="IP703" s="10"/>
      <c r="IQ703" s="10"/>
      <c r="IR703" s="10"/>
      <c r="IS703" s="10"/>
      <c r="IT703" s="10"/>
      <c r="IU703" s="10"/>
      <c r="IV703" s="10"/>
    </row>
    <row r="704" spans="7:256"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  <c r="FH704" s="10"/>
      <c r="FI704" s="10"/>
      <c r="FJ704" s="10"/>
      <c r="FK704" s="10"/>
      <c r="FL704" s="10"/>
      <c r="FM704" s="10"/>
      <c r="FN704" s="10"/>
      <c r="FO704" s="10"/>
      <c r="FP704" s="10"/>
      <c r="FQ704" s="10"/>
      <c r="FR704" s="10"/>
      <c r="FS704" s="10"/>
      <c r="FT704" s="10"/>
      <c r="FU704" s="10"/>
      <c r="FV704" s="10"/>
      <c r="FW704" s="10"/>
      <c r="FX704" s="10"/>
      <c r="FY704" s="10"/>
      <c r="FZ704" s="10"/>
      <c r="GA704" s="10"/>
      <c r="GB704" s="10"/>
      <c r="GC704" s="10"/>
      <c r="GD704" s="10"/>
      <c r="GE704" s="10"/>
      <c r="GF704" s="10"/>
      <c r="GG704" s="10"/>
      <c r="GH704" s="10"/>
      <c r="GI704" s="10"/>
      <c r="GJ704" s="10"/>
      <c r="GK704" s="10"/>
      <c r="GL704" s="10"/>
      <c r="GM704" s="10"/>
      <c r="GN704" s="10"/>
      <c r="GO704" s="10"/>
      <c r="GP704" s="10"/>
      <c r="GQ704" s="10"/>
      <c r="GR704" s="10"/>
      <c r="GS704" s="10"/>
      <c r="GT704" s="10"/>
      <c r="GU704" s="10"/>
      <c r="GV704" s="10"/>
      <c r="GW704" s="10"/>
      <c r="GX704" s="10"/>
      <c r="GY704" s="10"/>
      <c r="GZ704" s="10"/>
      <c r="HA704" s="10"/>
      <c r="HB704" s="10"/>
      <c r="HC704" s="10"/>
      <c r="HD704" s="10"/>
      <c r="HE704" s="10"/>
      <c r="HF704" s="10"/>
      <c r="HG704" s="10"/>
      <c r="HH704" s="10"/>
      <c r="HI704" s="10"/>
      <c r="HJ704" s="10"/>
      <c r="HK704" s="10"/>
      <c r="HL704" s="10"/>
      <c r="HM704" s="10"/>
      <c r="HN704" s="10"/>
      <c r="HO704" s="10"/>
      <c r="HP704" s="10"/>
      <c r="HQ704" s="10"/>
      <c r="HR704" s="10"/>
      <c r="HS704" s="10"/>
      <c r="HT704" s="10"/>
      <c r="HU704" s="10"/>
      <c r="HV704" s="10"/>
      <c r="HW704" s="10"/>
      <c r="HX704" s="10"/>
      <c r="HY704" s="10"/>
      <c r="HZ704" s="10"/>
      <c r="IA704" s="10"/>
      <c r="IB704" s="10"/>
      <c r="IC704" s="10"/>
      <c r="ID704" s="10"/>
      <c r="IE704" s="10"/>
      <c r="IF704" s="10"/>
      <c r="IG704" s="10"/>
      <c r="IH704" s="10"/>
      <c r="II704" s="10"/>
      <c r="IJ704" s="10"/>
      <c r="IK704" s="10"/>
      <c r="IL704" s="10"/>
      <c r="IM704" s="10"/>
      <c r="IN704" s="10"/>
      <c r="IO704" s="10"/>
      <c r="IP704" s="10"/>
      <c r="IQ704" s="10"/>
      <c r="IR704" s="10"/>
      <c r="IS704" s="10"/>
      <c r="IT704" s="10"/>
      <c r="IU704" s="10"/>
      <c r="IV704" s="10"/>
    </row>
    <row r="705" spans="7:256"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  <c r="FH705" s="10"/>
      <c r="FI705" s="10"/>
      <c r="FJ705" s="10"/>
      <c r="FK705" s="10"/>
      <c r="FL705" s="10"/>
      <c r="FM705" s="10"/>
      <c r="FN705" s="10"/>
      <c r="FO705" s="10"/>
      <c r="FP705" s="10"/>
      <c r="FQ705" s="10"/>
      <c r="FR705" s="10"/>
      <c r="FS705" s="10"/>
      <c r="FT705" s="10"/>
      <c r="FU705" s="10"/>
      <c r="FV705" s="10"/>
      <c r="FW705" s="10"/>
      <c r="FX705" s="10"/>
      <c r="FY705" s="10"/>
      <c r="FZ705" s="10"/>
      <c r="GA705" s="10"/>
      <c r="GB705" s="10"/>
      <c r="GC705" s="10"/>
      <c r="GD705" s="10"/>
      <c r="GE705" s="10"/>
      <c r="GF705" s="10"/>
      <c r="GG705" s="10"/>
      <c r="GH705" s="10"/>
      <c r="GI705" s="10"/>
      <c r="GJ705" s="10"/>
      <c r="GK705" s="10"/>
      <c r="GL705" s="10"/>
      <c r="GM705" s="10"/>
      <c r="GN705" s="10"/>
      <c r="GO705" s="10"/>
      <c r="GP705" s="10"/>
      <c r="GQ705" s="10"/>
      <c r="GR705" s="10"/>
      <c r="GS705" s="10"/>
      <c r="GT705" s="10"/>
      <c r="GU705" s="10"/>
      <c r="GV705" s="10"/>
      <c r="GW705" s="10"/>
      <c r="GX705" s="10"/>
      <c r="GY705" s="10"/>
      <c r="GZ705" s="10"/>
      <c r="HA705" s="10"/>
      <c r="HB705" s="10"/>
      <c r="HC705" s="10"/>
      <c r="HD705" s="10"/>
      <c r="HE705" s="10"/>
      <c r="HF705" s="10"/>
      <c r="HG705" s="10"/>
      <c r="HH705" s="10"/>
      <c r="HI705" s="10"/>
      <c r="HJ705" s="10"/>
      <c r="HK705" s="10"/>
      <c r="HL705" s="10"/>
      <c r="HM705" s="10"/>
      <c r="HN705" s="10"/>
      <c r="HO705" s="10"/>
      <c r="HP705" s="10"/>
      <c r="HQ705" s="10"/>
      <c r="HR705" s="10"/>
      <c r="HS705" s="10"/>
      <c r="HT705" s="10"/>
      <c r="HU705" s="10"/>
      <c r="HV705" s="10"/>
      <c r="HW705" s="10"/>
      <c r="HX705" s="10"/>
      <c r="HY705" s="10"/>
      <c r="HZ705" s="10"/>
      <c r="IA705" s="10"/>
      <c r="IB705" s="10"/>
      <c r="IC705" s="10"/>
      <c r="ID705" s="10"/>
      <c r="IE705" s="10"/>
      <c r="IF705" s="10"/>
      <c r="IG705" s="10"/>
      <c r="IH705" s="10"/>
      <c r="II705" s="10"/>
      <c r="IJ705" s="10"/>
      <c r="IK705" s="10"/>
      <c r="IL705" s="10"/>
      <c r="IM705" s="10"/>
      <c r="IN705" s="10"/>
      <c r="IO705" s="10"/>
      <c r="IP705" s="10"/>
      <c r="IQ705" s="10"/>
      <c r="IR705" s="10"/>
      <c r="IS705" s="10"/>
      <c r="IT705" s="10"/>
      <c r="IU705" s="10"/>
      <c r="IV705" s="10"/>
    </row>
    <row r="706" spans="7:256"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  <c r="FH706" s="10"/>
      <c r="FI706" s="10"/>
      <c r="FJ706" s="10"/>
      <c r="FK706" s="10"/>
      <c r="FL706" s="10"/>
      <c r="FM706" s="10"/>
      <c r="FN706" s="10"/>
      <c r="FO706" s="10"/>
      <c r="FP706" s="10"/>
      <c r="FQ706" s="10"/>
      <c r="FR706" s="10"/>
      <c r="FS706" s="10"/>
      <c r="FT706" s="10"/>
      <c r="FU706" s="10"/>
      <c r="FV706" s="10"/>
      <c r="FW706" s="10"/>
      <c r="FX706" s="10"/>
      <c r="FY706" s="10"/>
      <c r="FZ706" s="10"/>
      <c r="GA706" s="10"/>
      <c r="GB706" s="10"/>
      <c r="GC706" s="10"/>
      <c r="GD706" s="10"/>
      <c r="GE706" s="10"/>
      <c r="GF706" s="10"/>
      <c r="GG706" s="10"/>
      <c r="GH706" s="10"/>
      <c r="GI706" s="10"/>
      <c r="GJ706" s="10"/>
      <c r="GK706" s="10"/>
      <c r="GL706" s="10"/>
      <c r="GM706" s="10"/>
      <c r="GN706" s="10"/>
      <c r="GO706" s="10"/>
      <c r="GP706" s="10"/>
      <c r="GQ706" s="10"/>
      <c r="GR706" s="10"/>
      <c r="GS706" s="10"/>
      <c r="GT706" s="10"/>
      <c r="GU706" s="10"/>
      <c r="GV706" s="10"/>
      <c r="GW706" s="10"/>
      <c r="GX706" s="10"/>
      <c r="GY706" s="10"/>
      <c r="GZ706" s="10"/>
      <c r="HA706" s="10"/>
      <c r="HB706" s="10"/>
      <c r="HC706" s="10"/>
      <c r="HD706" s="10"/>
      <c r="HE706" s="10"/>
      <c r="HF706" s="10"/>
      <c r="HG706" s="10"/>
      <c r="HH706" s="10"/>
      <c r="HI706" s="10"/>
      <c r="HJ706" s="10"/>
      <c r="HK706" s="10"/>
      <c r="HL706" s="10"/>
      <c r="HM706" s="10"/>
      <c r="HN706" s="10"/>
      <c r="HO706" s="10"/>
      <c r="HP706" s="10"/>
      <c r="HQ706" s="10"/>
      <c r="HR706" s="10"/>
      <c r="HS706" s="10"/>
      <c r="HT706" s="10"/>
      <c r="HU706" s="10"/>
      <c r="HV706" s="10"/>
      <c r="HW706" s="10"/>
      <c r="HX706" s="10"/>
      <c r="HY706" s="10"/>
      <c r="HZ706" s="10"/>
      <c r="IA706" s="10"/>
      <c r="IB706" s="10"/>
      <c r="IC706" s="10"/>
      <c r="ID706" s="10"/>
      <c r="IE706" s="10"/>
      <c r="IF706" s="10"/>
      <c r="IG706" s="10"/>
      <c r="IH706" s="10"/>
      <c r="II706" s="10"/>
      <c r="IJ706" s="10"/>
      <c r="IK706" s="10"/>
      <c r="IL706" s="10"/>
      <c r="IM706" s="10"/>
      <c r="IN706" s="10"/>
      <c r="IO706" s="10"/>
      <c r="IP706" s="10"/>
      <c r="IQ706" s="10"/>
      <c r="IR706" s="10"/>
      <c r="IS706" s="10"/>
      <c r="IT706" s="10"/>
      <c r="IU706" s="10"/>
      <c r="IV706" s="10"/>
    </row>
    <row r="707" spans="7:256"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  <c r="FH707" s="10"/>
      <c r="FI707" s="10"/>
      <c r="FJ707" s="10"/>
      <c r="FK707" s="10"/>
      <c r="FL707" s="10"/>
      <c r="FM707" s="10"/>
      <c r="FN707" s="10"/>
      <c r="FO707" s="10"/>
      <c r="FP707" s="10"/>
      <c r="FQ707" s="10"/>
      <c r="FR707" s="10"/>
      <c r="FS707" s="10"/>
      <c r="FT707" s="10"/>
      <c r="FU707" s="10"/>
      <c r="FV707" s="10"/>
      <c r="FW707" s="10"/>
      <c r="FX707" s="10"/>
      <c r="FY707" s="10"/>
      <c r="FZ707" s="10"/>
      <c r="GA707" s="10"/>
      <c r="GB707" s="10"/>
      <c r="GC707" s="10"/>
      <c r="GD707" s="10"/>
      <c r="GE707" s="10"/>
      <c r="GF707" s="10"/>
      <c r="GG707" s="10"/>
      <c r="GH707" s="10"/>
      <c r="GI707" s="10"/>
      <c r="GJ707" s="10"/>
      <c r="GK707" s="10"/>
      <c r="GL707" s="10"/>
      <c r="GM707" s="10"/>
      <c r="GN707" s="10"/>
      <c r="GO707" s="10"/>
      <c r="GP707" s="10"/>
      <c r="GQ707" s="10"/>
      <c r="GR707" s="10"/>
      <c r="GS707" s="10"/>
      <c r="GT707" s="10"/>
      <c r="GU707" s="10"/>
      <c r="GV707" s="10"/>
      <c r="GW707" s="10"/>
      <c r="GX707" s="10"/>
      <c r="GY707" s="10"/>
      <c r="GZ707" s="10"/>
      <c r="HA707" s="10"/>
      <c r="HB707" s="10"/>
      <c r="HC707" s="10"/>
      <c r="HD707" s="10"/>
      <c r="HE707" s="10"/>
      <c r="HF707" s="10"/>
      <c r="HG707" s="10"/>
      <c r="HH707" s="10"/>
      <c r="HI707" s="10"/>
      <c r="HJ707" s="10"/>
      <c r="HK707" s="10"/>
      <c r="HL707" s="10"/>
      <c r="HM707" s="10"/>
      <c r="HN707" s="10"/>
      <c r="HO707" s="10"/>
      <c r="HP707" s="10"/>
      <c r="HQ707" s="10"/>
      <c r="HR707" s="10"/>
      <c r="HS707" s="10"/>
      <c r="HT707" s="10"/>
      <c r="HU707" s="10"/>
      <c r="HV707" s="10"/>
      <c r="HW707" s="10"/>
      <c r="HX707" s="10"/>
      <c r="HY707" s="10"/>
      <c r="HZ707" s="10"/>
      <c r="IA707" s="10"/>
      <c r="IB707" s="10"/>
      <c r="IC707" s="10"/>
      <c r="ID707" s="10"/>
      <c r="IE707" s="10"/>
      <c r="IF707" s="10"/>
      <c r="IG707" s="10"/>
      <c r="IH707" s="10"/>
      <c r="II707" s="10"/>
      <c r="IJ707" s="10"/>
      <c r="IK707" s="10"/>
      <c r="IL707" s="10"/>
      <c r="IM707" s="10"/>
      <c r="IN707" s="10"/>
      <c r="IO707" s="10"/>
      <c r="IP707" s="10"/>
      <c r="IQ707" s="10"/>
      <c r="IR707" s="10"/>
      <c r="IS707" s="10"/>
      <c r="IT707" s="10"/>
      <c r="IU707" s="10"/>
      <c r="IV707" s="10"/>
    </row>
    <row r="708" spans="7:256"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  <c r="FH708" s="10"/>
      <c r="FI708" s="10"/>
      <c r="FJ708" s="10"/>
      <c r="FK708" s="10"/>
      <c r="FL708" s="10"/>
      <c r="FM708" s="10"/>
      <c r="FN708" s="10"/>
      <c r="FO708" s="10"/>
      <c r="FP708" s="10"/>
      <c r="FQ708" s="10"/>
      <c r="FR708" s="10"/>
      <c r="FS708" s="10"/>
      <c r="FT708" s="10"/>
      <c r="FU708" s="10"/>
      <c r="FV708" s="10"/>
      <c r="FW708" s="10"/>
      <c r="FX708" s="10"/>
      <c r="FY708" s="10"/>
      <c r="FZ708" s="10"/>
      <c r="GA708" s="10"/>
      <c r="GB708" s="10"/>
      <c r="GC708" s="10"/>
      <c r="GD708" s="10"/>
      <c r="GE708" s="10"/>
      <c r="GF708" s="10"/>
      <c r="GG708" s="10"/>
      <c r="GH708" s="10"/>
      <c r="GI708" s="10"/>
      <c r="GJ708" s="10"/>
      <c r="GK708" s="10"/>
      <c r="GL708" s="10"/>
      <c r="GM708" s="10"/>
      <c r="GN708" s="10"/>
      <c r="GO708" s="10"/>
      <c r="GP708" s="10"/>
      <c r="GQ708" s="10"/>
      <c r="GR708" s="10"/>
      <c r="GS708" s="10"/>
      <c r="GT708" s="10"/>
      <c r="GU708" s="10"/>
      <c r="GV708" s="10"/>
      <c r="GW708" s="10"/>
      <c r="GX708" s="10"/>
      <c r="GY708" s="10"/>
      <c r="GZ708" s="10"/>
      <c r="HA708" s="10"/>
      <c r="HB708" s="10"/>
      <c r="HC708" s="10"/>
      <c r="HD708" s="10"/>
      <c r="HE708" s="10"/>
      <c r="HF708" s="10"/>
      <c r="HG708" s="10"/>
      <c r="HH708" s="10"/>
      <c r="HI708" s="10"/>
      <c r="HJ708" s="10"/>
      <c r="HK708" s="10"/>
      <c r="HL708" s="10"/>
      <c r="HM708" s="10"/>
      <c r="HN708" s="10"/>
      <c r="HO708" s="10"/>
      <c r="HP708" s="10"/>
      <c r="HQ708" s="10"/>
      <c r="HR708" s="10"/>
      <c r="HS708" s="10"/>
      <c r="HT708" s="10"/>
      <c r="HU708" s="10"/>
      <c r="HV708" s="10"/>
      <c r="HW708" s="10"/>
      <c r="HX708" s="10"/>
      <c r="HY708" s="10"/>
      <c r="HZ708" s="10"/>
      <c r="IA708" s="10"/>
      <c r="IB708" s="10"/>
      <c r="IC708" s="10"/>
      <c r="ID708" s="10"/>
      <c r="IE708" s="10"/>
      <c r="IF708" s="10"/>
      <c r="IG708" s="10"/>
      <c r="IH708" s="10"/>
      <c r="II708" s="10"/>
      <c r="IJ708" s="10"/>
      <c r="IK708" s="10"/>
      <c r="IL708" s="10"/>
      <c r="IM708" s="10"/>
      <c r="IN708" s="10"/>
      <c r="IO708" s="10"/>
      <c r="IP708" s="10"/>
      <c r="IQ708" s="10"/>
      <c r="IR708" s="10"/>
      <c r="IS708" s="10"/>
      <c r="IT708" s="10"/>
      <c r="IU708" s="10"/>
      <c r="IV708" s="10"/>
    </row>
    <row r="709" spans="7:256"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0"/>
      <c r="FZ709" s="10"/>
      <c r="GA709" s="10"/>
      <c r="GB709" s="10"/>
      <c r="GC709" s="10"/>
      <c r="GD709" s="10"/>
      <c r="GE709" s="10"/>
      <c r="GF709" s="10"/>
      <c r="GG709" s="10"/>
      <c r="GH709" s="10"/>
      <c r="GI709" s="10"/>
      <c r="GJ709" s="10"/>
      <c r="GK709" s="10"/>
      <c r="GL709" s="10"/>
      <c r="GM709" s="10"/>
      <c r="GN709" s="10"/>
      <c r="GO709" s="10"/>
      <c r="GP709" s="10"/>
      <c r="GQ709" s="10"/>
      <c r="GR709" s="10"/>
      <c r="GS709" s="10"/>
      <c r="GT709" s="10"/>
      <c r="GU709" s="10"/>
      <c r="GV709" s="10"/>
      <c r="GW709" s="10"/>
      <c r="GX709" s="10"/>
      <c r="GY709" s="10"/>
      <c r="GZ709" s="10"/>
      <c r="HA709" s="10"/>
      <c r="HB709" s="10"/>
      <c r="HC709" s="10"/>
      <c r="HD709" s="10"/>
      <c r="HE709" s="10"/>
      <c r="HF709" s="10"/>
      <c r="HG709" s="10"/>
      <c r="HH709" s="10"/>
      <c r="HI709" s="10"/>
      <c r="HJ709" s="10"/>
      <c r="HK709" s="10"/>
      <c r="HL709" s="10"/>
      <c r="HM709" s="10"/>
      <c r="HN709" s="10"/>
      <c r="HO709" s="10"/>
      <c r="HP709" s="10"/>
      <c r="HQ709" s="10"/>
      <c r="HR709" s="10"/>
      <c r="HS709" s="10"/>
      <c r="HT709" s="10"/>
      <c r="HU709" s="10"/>
      <c r="HV709" s="10"/>
      <c r="HW709" s="10"/>
      <c r="HX709" s="10"/>
      <c r="HY709" s="10"/>
      <c r="HZ709" s="10"/>
      <c r="IA709" s="10"/>
      <c r="IB709" s="10"/>
      <c r="IC709" s="10"/>
      <c r="ID709" s="10"/>
      <c r="IE709" s="10"/>
      <c r="IF709" s="10"/>
      <c r="IG709" s="10"/>
      <c r="IH709" s="10"/>
      <c r="II709" s="10"/>
      <c r="IJ709" s="10"/>
      <c r="IK709" s="10"/>
      <c r="IL709" s="10"/>
      <c r="IM709" s="10"/>
      <c r="IN709" s="10"/>
      <c r="IO709" s="10"/>
      <c r="IP709" s="10"/>
      <c r="IQ709" s="10"/>
      <c r="IR709" s="10"/>
      <c r="IS709" s="10"/>
      <c r="IT709" s="10"/>
      <c r="IU709" s="10"/>
      <c r="IV709" s="10"/>
    </row>
    <row r="710" spans="7:256"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0"/>
      <c r="FZ710" s="10"/>
      <c r="GA710" s="10"/>
      <c r="GB710" s="10"/>
      <c r="GC710" s="10"/>
      <c r="GD710" s="10"/>
      <c r="GE710" s="10"/>
      <c r="GF710" s="10"/>
      <c r="GG710" s="10"/>
      <c r="GH710" s="10"/>
      <c r="GI710" s="10"/>
      <c r="GJ710" s="10"/>
      <c r="GK710" s="10"/>
      <c r="GL710" s="10"/>
      <c r="GM710" s="10"/>
      <c r="GN710" s="10"/>
      <c r="GO710" s="10"/>
      <c r="GP710" s="10"/>
      <c r="GQ710" s="10"/>
      <c r="GR710" s="10"/>
      <c r="GS710" s="10"/>
      <c r="GT710" s="10"/>
      <c r="GU710" s="10"/>
      <c r="GV710" s="10"/>
      <c r="GW710" s="10"/>
      <c r="GX710" s="10"/>
      <c r="GY710" s="10"/>
      <c r="GZ710" s="10"/>
      <c r="HA710" s="10"/>
      <c r="HB710" s="10"/>
      <c r="HC710" s="10"/>
      <c r="HD710" s="10"/>
      <c r="HE710" s="10"/>
      <c r="HF710" s="10"/>
      <c r="HG710" s="10"/>
      <c r="HH710" s="10"/>
      <c r="HI710" s="10"/>
      <c r="HJ710" s="10"/>
      <c r="HK710" s="10"/>
      <c r="HL710" s="10"/>
      <c r="HM710" s="10"/>
      <c r="HN710" s="10"/>
      <c r="HO710" s="10"/>
      <c r="HP710" s="10"/>
      <c r="HQ710" s="10"/>
      <c r="HR710" s="10"/>
      <c r="HS710" s="10"/>
      <c r="HT710" s="10"/>
      <c r="HU710" s="10"/>
      <c r="HV710" s="10"/>
      <c r="HW710" s="10"/>
      <c r="HX710" s="10"/>
      <c r="HY710" s="10"/>
      <c r="HZ710" s="10"/>
      <c r="IA710" s="10"/>
      <c r="IB710" s="10"/>
      <c r="IC710" s="10"/>
      <c r="ID710" s="10"/>
      <c r="IE710" s="10"/>
      <c r="IF710" s="10"/>
      <c r="IG710" s="10"/>
      <c r="IH710" s="10"/>
      <c r="II710" s="10"/>
      <c r="IJ710" s="10"/>
      <c r="IK710" s="10"/>
      <c r="IL710" s="10"/>
      <c r="IM710" s="10"/>
      <c r="IN710" s="10"/>
      <c r="IO710" s="10"/>
      <c r="IP710" s="10"/>
      <c r="IQ710" s="10"/>
      <c r="IR710" s="10"/>
      <c r="IS710" s="10"/>
      <c r="IT710" s="10"/>
      <c r="IU710" s="10"/>
      <c r="IV710" s="10"/>
    </row>
    <row r="711" spans="7:256"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  <c r="FH711" s="10"/>
      <c r="FI711" s="10"/>
      <c r="FJ711" s="10"/>
      <c r="FK711" s="10"/>
      <c r="FL711" s="10"/>
      <c r="FM711" s="10"/>
      <c r="FN711" s="10"/>
      <c r="FO711" s="10"/>
      <c r="FP711" s="10"/>
      <c r="FQ711" s="10"/>
      <c r="FR711" s="10"/>
      <c r="FS711" s="10"/>
      <c r="FT711" s="10"/>
      <c r="FU711" s="10"/>
      <c r="FV711" s="10"/>
      <c r="FW711" s="10"/>
      <c r="FX711" s="10"/>
      <c r="FY711" s="10"/>
      <c r="FZ711" s="10"/>
      <c r="GA711" s="10"/>
      <c r="GB711" s="10"/>
      <c r="GC711" s="10"/>
      <c r="GD711" s="10"/>
      <c r="GE711" s="10"/>
      <c r="GF711" s="10"/>
      <c r="GG711" s="10"/>
      <c r="GH711" s="10"/>
      <c r="GI711" s="10"/>
      <c r="GJ711" s="10"/>
      <c r="GK711" s="10"/>
      <c r="GL711" s="10"/>
      <c r="GM711" s="10"/>
      <c r="GN711" s="10"/>
      <c r="GO711" s="10"/>
      <c r="GP711" s="10"/>
      <c r="GQ711" s="10"/>
      <c r="GR711" s="10"/>
      <c r="GS711" s="10"/>
      <c r="GT711" s="10"/>
      <c r="GU711" s="10"/>
      <c r="GV711" s="10"/>
      <c r="GW711" s="10"/>
      <c r="GX711" s="10"/>
      <c r="GY711" s="10"/>
      <c r="GZ711" s="10"/>
      <c r="HA711" s="10"/>
      <c r="HB711" s="10"/>
      <c r="HC711" s="10"/>
      <c r="HD711" s="10"/>
      <c r="HE711" s="10"/>
      <c r="HF711" s="10"/>
      <c r="HG711" s="10"/>
      <c r="HH711" s="10"/>
      <c r="HI711" s="10"/>
      <c r="HJ711" s="10"/>
      <c r="HK711" s="10"/>
      <c r="HL711" s="10"/>
      <c r="HM711" s="10"/>
      <c r="HN711" s="10"/>
      <c r="HO711" s="10"/>
      <c r="HP711" s="10"/>
      <c r="HQ711" s="10"/>
      <c r="HR711" s="10"/>
      <c r="HS711" s="10"/>
      <c r="HT711" s="10"/>
      <c r="HU711" s="10"/>
      <c r="HV711" s="10"/>
      <c r="HW711" s="10"/>
      <c r="HX711" s="10"/>
      <c r="HY711" s="10"/>
      <c r="HZ711" s="10"/>
      <c r="IA711" s="10"/>
      <c r="IB711" s="10"/>
      <c r="IC711" s="10"/>
      <c r="ID711" s="10"/>
      <c r="IE711" s="10"/>
      <c r="IF711" s="10"/>
      <c r="IG711" s="10"/>
      <c r="IH711" s="10"/>
      <c r="II711" s="10"/>
      <c r="IJ711" s="10"/>
      <c r="IK711" s="10"/>
      <c r="IL711" s="10"/>
      <c r="IM711" s="10"/>
      <c r="IN711" s="10"/>
      <c r="IO711" s="10"/>
      <c r="IP711" s="10"/>
      <c r="IQ711" s="10"/>
      <c r="IR711" s="10"/>
      <c r="IS711" s="10"/>
      <c r="IT711" s="10"/>
      <c r="IU711" s="10"/>
      <c r="IV711" s="10"/>
    </row>
    <row r="712" spans="7:256"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0"/>
      <c r="FZ712" s="10"/>
      <c r="GA712" s="10"/>
      <c r="GB712" s="10"/>
      <c r="GC712" s="10"/>
      <c r="GD712" s="10"/>
      <c r="GE712" s="10"/>
      <c r="GF712" s="10"/>
      <c r="GG712" s="10"/>
      <c r="GH712" s="10"/>
      <c r="GI712" s="10"/>
      <c r="GJ712" s="10"/>
      <c r="GK712" s="10"/>
      <c r="GL712" s="10"/>
      <c r="GM712" s="10"/>
      <c r="GN712" s="10"/>
      <c r="GO712" s="10"/>
      <c r="GP712" s="10"/>
      <c r="GQ712" s="10"/>
      <c r="GR712" s="10"/>
      <c r="GS712" s="10"/>
      <c r="GT712" s="10"/>
      <c r="GU712" s="10"/>
      <c r="GV712" s="10"/>
      <c r="GW712" s="10"/>
      <c r="GX712" s="10"/>
      <c r="GY712" s="10"/>
      <c r="GZ712" s="10"/>
      <c r="HA712" s="10"/>
      <c r="HB712" s="10"/>
      <c r="HC712" s="10"/>
      <c r="HD712" s="10"/>
      <c r="HE712" s="10"/>
      <c r="HF712" s="10"/>
      <c r="HG712" s="10"/>
      <c r="HH712" s="10"/>
      <c r="HI712" s="10"/>
      <c r="HJ712" s="10"/>
      <c r="HK712" s="10"/>
      <c r="HL712" s="10"/>
      <c r="HM712" s="10"/>
      <c r="HN712" s="10"/>
      <c r="HO712" s="10"/>
      <c r="HP712" s="10"/>
      <c r="HQ712" s="10"/>
      <c r="HR712" s="10"/>
      <c r="HS712" s="10"/>
      <c r="HT712" s="10"/>
      <c r="HU712" s="10"/>
      <c r="HV712" s="10"/>
      <c r="HW712" s="10"/>
      <c r="HX712" s="10"/>
      <c r="HY712" s="10"/>
      <c r="HZ712" s="10"/>
      <c r="IA712" s="10"/>
      <c r="IB712" s="10"/>
      <c r="IC712" s="10"/>
      <c r="ID712" s="10"/>
      <c r="IE712" s="10"/>
      <c r="IF712" s="10"/>
      <c r="IG712" s="10"/>
      <c r="IH712" s="10"/>
      <c r="II712" s="10"/>
      <c r="IJ712" s="10"/>
      <c r="IK712" s="10"/>
      <c r="IL712" s="10"/>
      <c r="IM712" s="10"/>
      <c r="IN712" s="10"/>
      <c r="IO712" s="10"/>
      <c r="IP712" s="10"/>
      <c r="IQ712" s="10"/>
      <c r="IR712" s="10"/>
      <c r="IS712" s="10"/>
      <c r="IT712" s="10"/>
      <c r="IU712" s="10"/>
      <c r="IV712" s="10"/>
    </row>
    <row r="713" spans="7:256"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0"/>
      <c r="FZ713" s="10"/>
      <c r="GA713" s="10"/>
      <c r="GB713" s="10"/>
      <c r="GC713" s="10"/>
      <c r="GD713" s="10"/>
      <c r="GE713" s="10"/>
      <c r="GF713" s="10"/>
      <c r="GG713" s="10"/>
      <c r="GH713" s="10"/>
      <c r="GI713" s="10"/>
      <c r="GJ713" s="10"/>
      <c r="GK713" s="10"/>
      <c r="GL713" s="10"/>
      <c r="GM713" s="10"/>
      <c r="GN713" s="10"/>
      <c r="GO713" s="10"/>
      <c r="GP713" s="10"/>
      <c r="GQ713" s="10"/>
      <c r="GR713" s="10"/>
      <c r="GS713" s="10"/>
      <c r="GT713" s="10"/>
      <c r="GU713" s="10"/>
      <c r="GV713" s="10"/>
      <c r="GW713" s="10"/>
      <c r="GX713" s="10"/>
      <c r="GY713" s="10"/>
      <c r="GZ713" s="10"/>
      <c r="HA713" s="10"/>
      <c r="HB713" s="10"/>
      <c r="HC713" s="10"/>
      <c r="HD713" s="10"/>
      <c r="HE713" s="10"/>
      <c r="HF713" s="10"/>
      <c r="HG713" s="10"/>
      <c r="HH713" s="10"/>
      <c r="HI713" s="10"/>
      <c r="HJ713" s="10"/>
      <c r="HK713" s="10"/>
      <c r="HL713" s="10"/>
      <c r="HM713" s="10"/>
      <c r="HN713" s="10"/>
      <c r="HO713" s="10"/>
      <c r="HP713" s="10"/>
      <c r="HQ713" s="10"/>
      <c r="HR713" s="10"/>
      <c r="HS713" s="10"/>
      <c r="HT713" s="10"/>
      <c r="HU713" s="10"/>
      <c r="HV713" s="10"/>
      <c r="HW713" s="10"/>
      <c r="HX713" s="10"/>
      <c r="HY713" s="10"/>
      <c r="HZ713" s="10"/>
      <c r="IA713" s="10"/>
      <c r="IB713" s="10"/>
      <c r="IC713" s="10"/>
      <c r="ID713" s="10"/>
      <c r="IE713" s="10"/>
      <c r="IF713" s="10"/>
      <c r="IG713" s="10"/>
      <c r="IH713" s="10"/>
      <c r="II713" s="10"/>
      <c r="IJ713" s="10"/>
      <c r="IK713" s="10"/>
      <c r="IL713" s="10"/>
      <c r="IM713" s="10"/>
      <c r="IN713" s="10"/>
      <c r="IO713" s="10"/>
      <c r="IP713" s="10"/>
      <c r="IQ713" s="10"/>
      <c r="IR713" s="10"/>
      <c r="IS713" s="10"/>
      <c r="IT713" s="10"/>
      <c r="IU713" s="10"/>
      <c r="IV713" s="10"/>
    </row>
    <row r="714" spans="7:256"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  <c r="FR714" s="10"/>
      <c r="FS714" s="10"/>
      <c r="FT714" s="10"/>
      <c r="FU714" s="10"/>
      <c r="FV714" s="10"/>
      <c r="FW714" s="10"/>
      <c r="FX714" s="10"/>
      <c r="FY714" s="10"/>
      <c r="FZ714" s="10"/>
      <c r="GA714" s="10"/>
      <c r="GB714" s="10"/>
      <c r="GC714" s="10"/>
      <c r="GD714" s="10"/>
      <c r="GE714" s="10"/>
      <c r="GF714" s="10"/>
      <c r="GG714" s="10"/>
      <c r="GH714" s="10"/>
      <c r="GI714" s="10"/>
      <c r="GJ714" s="10"/>
      <c r="GK714" s="10"/>
      <c r="GL714" s="10"/>
      <c r="GM714" s="10"/>
      <c r="GN714" s="10"/>
      <c r="GO714" s="10"/>
      <c r="GP714" s="10"/>
      <c r="GQ714" s="10"/>
      <c r="GR714" s="10"/>
      <c r="GS714" s="10"/>
      <c r="GT714" s="10"/>
      <c r="GU714" s="10"/>
      <c r="GV714" s="10"/>
      <c r="GW714" s="10"/>
      <c r="GX714" s="10"/>
      <c r="GY714" s="10"/>
      <c r="GZ714" s="10"/>
      <c r="HA714" s="10"/>
      <c r="HB714" s="10"/>
      <c r="HC714" s="10"/>
      <c r="HD714" s="10"/>
      <c r="HE714" s="10"/>
      <c r="HF714" s="10"/>
      <c r="HG714" s="10"/>
      <c r="HH714" s="10"/>
      <c r="HI714" s="10"/>
      <c r="HJ714" s="10"/>
      <c r="HK714" s="10"/>
      <c r="HL714" s="10"/>
      <c r="HM714" s="10"/>
      <c r="HN714" s="10"/>
      <c r="HO714" s="10"/>
      <c r="HP714" s="10"/>
      <c r="HQ714" s="10"/>
      <c r="HR714" s="10"/>
      <c r="HS714" s="10"/>
      <c r="HT714" s="10"/>
      <c r="HU714" s="10"/>
      <c r="HV714" s="10"/>
      <c r="HW714" s="10"/>
      <c r="HX714" s="10"/>
      <c r="HY714" s="10"/>
      <c r="HZ714" s="10"/>
      <c r="IA714" s="10"/>
      <c r="IB714" s="10"/>
      <c r="IC714" s="10"/>
      <c r="ID714" s="10"/>
      <c r="IE714" s="10"/>
      <c r="IF714" s="10"/>
      <c r="IG714" s="10"/>
      <c r="IH714" s="10"/>
      <c r="II714" s="10"/>
      <c r="IJ714" s="10"/>
      <c r="IK714" s="10"/>
      <c r="IL714" s="10"/>
      <c r="IM714" s="10"/>
      <c r="IN714" s="10"/>
      <c r="IO714" s="10"/>
      <c r="IP714" s="10"/>
      <c r="IQ714" s="10"/>
      <c r="IR714" s="10"/>
      <c r="IS714" s="10"/>
      <c r="IT714" s="10"/>
      <c r="IU714" s="10"/>
      <c r="IV714" s="10"/>
    </row>
    <row r="715" spans="7:256"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  <c r="FH715" s="10"/>
      <c r="FI715" s="10"/>
      <c r="FJ715" s="10"/>
      <c r="FK715" s="10"/>
      <c r="FL715" s="10"/>
      <c r="FM715" s="10"/>
      <c r="FN715" s="10"/>
      <c r="FO715" s="10"/>
      <c r="FP715" s="10"/>
      <c r="FQ715" s="10"/>
      <c r="FR715" s="10"/>
      <c r="FS715" s="10"/>
      <c r="FT715" s="10"/>
      <c r="FU715" s="10"/>
      <c r="FV715" s="10"/>
      <c r="FW715" s="10"/>
      <c r="FX715" s="10"/>
      <c r="FY715" s="10"/>
      <c r="FZ715" s="10"/>
      <c r="GA715" s="10"/>
      <c r="GB715" s="10"/>
      <c r="GC715" s="10"/>
      <c r="GD715" s="10"/>
      <c r="GE715" s="10"/>
      <c r="GF715" s="10"/>
      <c r="GG715" s="10"/>
      <c r="GH715" s="10"/>
      <c r="GI715" s="10"/>
      <c r="GJ715" s="10"/>
      <c r="GK715" s="10"/>
      <c r="GL715" s="10"/>
      <c r="GM715" s="10"/>
      <c r="GN715" s="10"/>
      <c r="GO715" s="10"/>
      <c r="GP715" s="10"/>
      <c r="GQ715" s="10"/>
      <c r="GR715" s="10"/>
      <c r="GS715" s="10"/>
      <c r="GT715" s="10"/>
      <c r="GU715" s="10"/>
      <c r="GV715" s="10"/>
      <c r="GW715" s="10"/>
      <c r="GX715" s="10"/>
      <c r="GY715" s="10"/>
      <c r="GZ715" s="10"/>
      <c r="HA715" s="10"/>
      <c r="HB715" s="10"/>
      <c r="HC715" s="10"/>
      <c r="HD715" s="10"/>
      <c r="HE715" s="10"/>
      <c r="HF715" s="10"/>
      <c r="HG715" s="10"/>
      <c r="HH715" s="10"/>
      <c r="HI715" s="10"/>
      <c r="HJ715" s="10"/>
      <c r="HK715" s="10"/>
      <c r="HL715" s="10"/>
      <c r="HM715" s="10"/>
      <c r="HN715" s="10"/>
      <c r="HO715" s="10"/>
      <c r="HP715" s="10"/>
      <c r="HQ715" s="10"/>
      <c r="HR715" s="10"/>
      <c r="HS715" s="10"/>
      <c r="HT715" s="10"/>
      <c r="HU715" s="10"/>
      <c r="HV715" s="10"/>
      <c r="HW715" s="10"/>
      <c r="HX715" s="10"/>
      <c r="HY715" s="10"/>
      <c r="HZ715" s="10"/>
      <c r="IA715" s="10"/>
      <c r="IB715" s="10"/>
      <c r="IC715" s="10"/>
      <c r="ID715" s="10"/>
      <c r="IE715" s="10"/>
      <c r="IF715" s="10"/>
      <c r="IG715" s="10"/>
      <c r="IH715" s="10"/>
      <c r="II715" s="10"/>
      <c r="IJ715" s="10"/>
      <c r="IK715" s="10"/>
      <c r="IL715" s="10"/>
      <c r="IM715" s="10"/>
      <c r="IN715" s="10"/>
      <c r="IO715" s="10"/>
      <c r="IP715" s="10"/>
      <c r="IQ715" s="10"/>
      <c r="IR715" s="10"/>
      <c r="IS715" s="10"/>
      <c r="IT715" s="10"/>
      <c r="IU715" s="10"/>
      <c r="IV715" s="10"/>
    </row>
    <row r="716" spans="7:256"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0"/>
      <c r="FZ716" s="10"/>
      <c r="GA716" s="10"/>
      <c r="GB716" s="10"/>
      <c r="GC716" s="10"/>
      <c r="GD716" s="10"/>
      <c r="GE716" s="10"/>
      <c r="GF716" s="10"/>
      <c r="GG716" s="10"/>
      <c r="GH716" s="10"/>
      <c r="GI716" s="10"/>
      <c r="GJ716" s="10"/>
      <c r="GK716" s="10"/>
      <c r="GL716" s="10"/>
      <c r="GM716" s="10"/>
      <c r="GN716" s="10"/>
      <c r="GO716" s="10"/>
      <c r="GP716" s="10"/>
      <c r="GQ716" s="10"/>
      <c r="GR716" s="10"/>
      <c r="GS716" s="10"/>
      <c r="GT716" s="10"/>
      <c r="GU716" s="10"/>
      <c r="GV716" s="10"/>
      <c r="GW716" s="10"/>
      <c r="GX716" s="10"/>
      <c r="GY716" s="10"/>
      <c r="GZ716" s="10"/>
      <c r="HA716" s="10"/>
      <c r="HB716" s="10"/>
      <c r="HC716" s="10"/>
      <c r="HD716" s="10"/>
      <c r="HE716" s="10"/>
      <c r="HF716" s="10"/>
      <c r="HG716" s="10"/>
      <c r="HH716" s="10"/>
      <c r="HI716" s="10"/>
      <c r="HJ716" s="10"/>
      <c r="HK716" s="10"/>
      <c r="HL716" s="10"/>
      <c r="HM716" s="10"/>
      <c r="HN716" s="10"/>
      <c r="HO716" s="10"/>
      <c r="HP716" s="10"/>
      <c r="HQ716" s="10"/>
      <c r="HR716" s="10"/>
      <c r="HS716" s="10"/>
      <c r="HT716" s="10"/>
      <c r="HU716" s="10"/>
      <c r="HV716" s="10"/>
      <c r="HW716" s="10"/>
      <c r="HX716" s="10"/>
      <c r="HY716" s="10"/>
      <c r="HZ716" s="10"/>
      <c r="IA716" s="10"/>
      <c r="IB716" s="10"/>
      <c r="IC716" s="10"/>
      <c r="ID716" s="10"/>
      <c r="IE716" s="10"/>
      <c r="IF716" s="10"/>
      <c r="IG716" s="10"/>
      <c r="IH716" s="10"/>
      <c r="II716" s="10"/>
      <c r="IJ716" s="10"/>
      <c r="IK716" s="10"/>
      <c r="IL716" s="10"/>
      <c r="IM716" s="10"/>
      <c r="IN716" s="10"/>
      <c r="IO716" s="10"/>
      <c r="IP716" s="10"/>
      <c r="IQ716" s="10"/>
      <c r="IR716" s="10"/>
      <c r="IS716" s="10"/>
      <c r="IT716" s="10"/>
      <c r="IU716" s="10"/>
      <c r="IV716" s="10"/>
    </row>
    <row r="717" spans="7:256"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0"/>
      <c r="FZ717" s="10"/>
      <c r="GA717" s="10"/>
      <c r="GB717" s="10"/>
      <c r="GC717" s="10"/>
      <c r="GD717" s="10"/>
      <c r="GE717" s="10"/>
      <c r="GF717" s="10"/>
      <c r="GG717" s="10"/>
      <c r="GH717" s="10"/>
      <c r="GI717" s="10"/>
      <c r="GJ717" s="10"/>
      <c r="GK717" s="10"/>
      <c r="GL717" s="10"/>
      <c r="GM717" s="10"/>
      <c r="GN717" s="10"/>
      <c r="GO717" s="10"/>
      <c r="GP717" s="10"/>
      <c r="GQ717" s="10"/>
      <c r="GR717" s="10"/>
      <c r="GS717" s="10"/>
      <c r="GT717" s="10"/>
      <c r="GU717" s="10"/>
      <c r="GV717" s="10"/>
      <c r="GW717" s="10"/>
      <c r="GX717" s="10"/>
      <c r="GY717" s="10"/>
      <c r="GZ717" s="10"/>
      <c r="HA717" s="10"/>
      <c r="HB717" s="10"/>
      <c r="HC717" s="10"/>
      <c r="HD717" s="10"/>
      <c r="HE717" s="10"/>
      <c r="HF717" s="10"/>
      <c r="HG717" s="10"/>
      <c r="HH717" s="10"/>
      <c r="HI717" s="10"/>
      <c r="HJ717" s="10"/>
      <c r="HK717" s="10"/>
      <c r="HL717" s="10"/>
      <c r="HM717" s="10"/>
      <c r="HN717" s="10"/>
      <c r="HO717" s="10"/>
      <c r="HP717" s="10"/>
      <c r="HQ717" s="10"/>
      <c r="HR717" s="10"/>
      <c r="HS717" s="10"/>
      <c r="HT717" s="10"/>
      <c r="HU717" s="10"/>
      <c r="HV717" s="10"/>
      <c r="HW717" s="10"/>
      <c r="HX717" s="10"/>
      <c r="HY717" s="10"/>
      <c r="HZ717" s="10"/>
      <c r="IA717" s="10"/>
      <c r="IB717" s="10"/>
      <c r="IC717" s="10"/>
      <c r="ID717" s="10"/>
      <c r="IE717" s="10"/>
      <c r="IF717" s="10"/>
      <c r="IG717" s="10"/>
      <c r="IH717" s="10"/>
      <c r="II717" s="10"/>
      <c r="IJ717" s="10"/>
      <c r="IK717" s="10"/>
      <c r="IL717" s="10"/>
      <c r="IM717" s="10"/>
      <c r="IN717" s="10"/>
      <c r="IO717" s="10"/>
      <c r="IP717" s="10"/>
      <c r="IQ717" s="10"/>
      <c r="IR717" s="10"/>
      <c r="IS717" s="10"/>
      <c r="IT717" s="10"/>
      <c r="IU717" s="10"/>
      <c r="IV717" s="10"/>
    </row>
    <row r="718" spans="7:256"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10"/>
      <c r="FO718" s="10"/>
      <c r="FP718" s="10"/>
      <c r="FQ718" s="10"/>
      <c r="FR718" s="10"/>
      <c r="FS718" s="10"/>
      <c r="FT718" s="10"/>
      <c r="FU718" s="10"/>
      <c r="FV718" s="10"/>
      <c r="FW718" s="10"/>
      <c r="FX718" s="10"/>
      <c r="FY718" s="10"/>
      <c r="FZ718" s="10"/>
      <c r="GA718" s="10"/>
      <c r="GB718" s="10"/>
      <c r="GC718" s="10"/>
      <c r="GD718" s="10"/>
      <c r="GE718" s="10"/>
      <c r="GF718" s="10"/>
      <c r="GG718" s="10"/>
      <c r="GH718" s="10"/>
      <c r="GI718" s="10"/>
      <c r="GJ718" s="10"/>
      <c r="GK718" s="10"/>
      <c r="GL718" s="10"/>
      <c r="GM718" s="10"/>
      <c r="GN718" s="10"/>
      <c r="GO718" s="10"/>
      <c r="GP718" s="10"/>
      <c r="GQ718" s="10"/>
      <c r="GR718" s="10"/>
      <c r="GS718" s="10"/>
      <c r="GT718" s="10"/>
      <c r="GU718" s="10"/>
      <c r="GV718" s="10"/>
      <c r="GW718" s="10"/>
      <c r="GX718" s="10"/>
      <c r="GY718" s="10"/>
      <c r="GZ718" s="10"/>
      <c r="HA718" s="10"/>
      <c r="HB718" s="10"/>
      <c r="HC718" s="10"/>
      <c r="HD718" s="10"/>
      <c r="HE718" s="10"/>
      <c r="HF718" s="10"/>
      <c r="HG718" s="10"/>
      <c r="HH718" s="10"/>
      <c r="HI718" s="10"/>
      <c r="HJ718" s="10"/>
      <c r="HK718" s="10"/>
      <c r="HL718" s="10"/>
      <c r="HM718" s="10"/>
      <c r="HN718" s="10"/>
      <c r="HO718" s="10"/>
      <c r="HP718" s="10"/>
      <c r="HQ718" s="10"/>
      <c r="HR718" s="10"/>
      <c r="HS718" s="10"/>
      <c r="HT718" s="10"/>
      <c r="HU718" s="10"/>
      <c r="HV718" s="10"/>
      <c r="HW718" s="10"/>
      <c r="HX718" s="10"/>
      <c r="HY718" s="10"/>
      <c r="HZ718" s="10"/>
      <c r="IA718" s="10"/>
      <c r="IB718" s="10"/>
      <c r="IC718" s="10"/>
      <c r="ID718" s="10"/>
      <c r="IE718" s="10"/>
      <c r="IF718" s="10"/>
      <c r="IG718" s="10"/>
      <c r="IH718" s="10"/>
      <c r="II718" s="10"/>
      <c r="IJ718" s="10"/>
      <c r="IK718" s="10"/>
      <c r="IL718" s="10"/>
      <c r="IM718" s="10"/>
      <c r="IN718" s="10"/>
      <c r="IO718" s="10"/>
      <c r="IP718" s="10"/>
      <c r="IQ718" s="10"/>
      <c r="IR718" s="10"/>
      <c r="IS718" s="10"/>
      <c r="IT718" s="10"/>
      <c r="IU718" s="10"/>
      <c r="IV718" s="10"/>
    </row>
    <row r="719" spans="7:256"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  <c r="FR719" s="10"/>
      <c r="FS719" s="10"/>
      <c r="FT719" s="10"/>
      <c r="FU719" s="10"/>
      <c r="FV719" s="10"/>
      <c r="FW719" s="10"/>
      <c r="FX719" s="10"/>
      <c r="FY719" s="10"/>
      <c r="FZ719" s="10"/>
      <c r="GA719" s="10"/>
      <c r="GB719" s="10"/>
      <c r="GC719" s="10"/>
      <c r="GD719" s="10"/>
      <c r="GE719" s="10"/>
      <c r="GF719" s="10"/>
      <c r="GG719" s="10"/>
      <c r="GH719" s="10"/>
      <c r="GI719" s="10"/>
      <c r="GJ719" s="10"/>
      <c r="GK719" s="10"/>
      <c r="GL719" s="10"/>
      <c r="GM719" s="10"/>
      <c r="GN719" s="10"/>
      <c r="GO719" s="10"/>
      <c r="GP719" s="10"/>
      <c r="GQ719" s="10"/>
      <c r="GR719" s="10"/>
      <c r="GS719" s="10"/>
      <c r="GT719" s="10"/>
      <c r="GU719" s="10"/>
      <c r="GV719" s="10"/>
      <c r="GW719" s="10"/>
      <c r="GX719" s="10"/>
      <c r="GY719" s="10"/>
      <c r="GZ719" s="10"/>
      <c r="HA719" s="10"/>
      <c r="HB719" s="10"/>
      <c r="HC719" s="10"/>
      <c r="HD719" s="10"/>
      <c r="HE719" s="10"/>
      <c r="HF719" s="10"/>
      <c r="HG719" s="10"/>
      <c r="HH719" s="10"/>
      <c r="HI719" s="10"/>
      <c r="HJ719" s="10"/>
      <c r="HK719" s="10"/>
      <c r="HL719" s="10"/>
      <c r="HM719" s="10"/>
      <c r="HN719" s="10"/>
      <c r="HO719" s="10"/>
      <c r="HP719" s="10"/>
      <c r="HQ719" s="10"/>
      <c r="HR719" s="10"/>
      <c r="HS719" s="10"/>
      <c r="HT719" s="10"/>
      <c r="HU719" s="10"/>
      <c r="HV719" s="10"/>
      <c r="HW719" s="10"/>
      <c r="HX719" s="10"/>
      <c r="HY719" s="10"/>
      <c r="HZ719" s="10"/>
      <c r="IA719" s="10"/>
      <c r="IB719" s="10"/>
      <c r="IC719" s="10"/>
      <c r="ID719" s="10"/>
      <c r="IE719" s="10"/>
      <c r="IF719" s="10"/>
      <c r="IG719" s="10"/>
      <c r="IH719" s="10"/>
      <c r="II719" s="10"/>
      <c r="IJ719" s="10"/>
      <c r="IK719" s="10"/>
      <c r="IL719" s="10"/>
      <c r="IM719" s="10"/>
      <c r="IN719" s="10"/>
      <c r="IO719" s="10"/>
      <c r="IP719" s="10"/>
      <c r="IQ719" s="10"/>
      <c r="IR719" s="10"/>
      <c r="IS719" s="10"/>
      <c r="IT719" s="10"/>
      <c r="IU719" s="10"/>
      <c r="IV719" s="10"/>
    </row>
    <row r="720" spans="7:256"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  <c r="FR720" s="10"/>
      <c r="FS720" s="10"/>
      <c r="FT720" s="10"/>
      <c r="FU720" s="10"/>
      <c r="FV720" s="10"/>
      <c r="FW720" s="10"/>
      <c r="FX720" s="10"/>
      <c r="FY720" s="10"/>
      <c r="FZ720" s="10"/>
      <c r="GA720" s="10"/>
      <c r="GB720" s="10"/>
      <c r="GC720" s="10"/>
      <c r="GD720" s="10"/>
      <c r="GE720" s="10"/>
      <c r="GF720" s="10"/>
      <c r="GG720" s="10"/>
      <c r="GH720" s="10"/>
      <c r="GI720" s="10"/>
      <c r="GJ720" s="10"/>
      <c r="GK720" s="10"/>
      <c r="GL720" s="10"/>
      <c r="GM720" s="10"/>
      <c r="GN720" s="10"/>
      <c r="GO720" s="10"/>
      <c r="GP720" s="10"/>
      <c r="GQ720" s="10"/>
      <c r="GR720" s="10"/>
      <c r="GS720" s="10"/>
      <c r="GT720" s="10"/>
      <c r="GU720" s="10"/>
      <c r="GV720" s="10"/>
      <c r="GW720" s="10"/>
      <c r="GX720" s="10"/>
      <c r="GY720" s="10"/>
      <c r="GZ720" s="10"/>
      <c r="HA720" s="10"/>
      <c r="HB720" s="10"/>
      <c r="HC720" s="10"/>
      <c r="HD720" s="10"/>
      <c r="HE720" s="10"/>
      <c r="HF720" s="10"/>
      <c r="HG720" s="10"/>
      <c r="HH720" s="10"/>
      <c r="HI720" s="10"/>
      <c r="HJ720" s="10"/>
      <c r="HK720" s="10"/>
      <c r="HL720" s="10"/>
      <c r="HM720" s="10"/>
      <c r="HN720" s="10"/>
      <c r="HO720" s="10"/>
      <c r="HP720" s="10"/>
      <c r="HQ720" s="10"/>
      <c r="HR720" s="10"/>
      <c r="HS720" s="10"/>
      <c r="HT720" s="10"/>
      <c r="HU720" s="10"/>
      <c r="HV720" s="10"/>
      <c r="HW720" s="10"/>
      <c r="HX720" s="10"/>
      <c r="HY720" s="10"/>
      <c r="HZ720" s="10"/>
      <c r="IA720" s="10"/>
      <c r="IB720" s="10"/>
      <c r="IC720" s="10"/>
      <c r="ID720" s="10"/>
      <c r="IE720" s="10"/>
      <c r="IF720" s="10"/>
      <c r="IG720" s="10"/>
      <c r="IH720" s="10"/>
      <c r="II720" s="10"/>
      <c r="IJ720" s="10"/>
      <c r="IK720" s="10"/>
      <c r="IL720" s="10"/>
      <c r="IM720" s="10"/>
      <c r="IN720" s="10"/>
      <c r="IO720" s="10"/>
      <c r="IP720" s="10"/>
      <c r="IQ720" s="10"/>
      <c r="IR720" s="10"/>
      <c r="IS720" s="10"/>
      <c r="IT720" s="10"/>
      <c r="IU720" s="10"/>
      <c r="IV720" s="10"/>
    </row>
    <row r="721" spans="7:256"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10"/>
      <c r="FO721" s="10"/>
      <c r="FP721" s="10"/>
      <c r="FQ721" s="10"/>
      <c r="FR721" s="10"/>
      <c r="FS721" s="10"/>
      <c r="FT721" s="10"/>
      <c r="FU721" s="10"/>
      <c r="FV721" s="10"/>
      <c r="FW721" s="10"/>
      <c r="FX721" s="10"/>
      <c r="FY721" s="10"/>
      <c r="FZ721" s="10"/>
      <c r="GA721" s="10"/>
      <c r="GB721" s="10"/>
      <c r="GC721" s="10"/>
      <c r="GD721" s="10"/>
      <c r="GE721" s="10"/>
      <c r="GF721" s="10"/>
      <c r="GG721" s="10"/>
      <c r="GH721" s="10"/>
      <c r="GI721" s="10"/>
      <c r="GJ721" s="10"/>
      <c r="GK721" s="10"/>
      <c r="GL721" s="10"/>
      <c r="GM721" s="10"/>
      <c r="GN721" s="10"/>
      <c r="GO721" s="10"/>
      <c r="GP721" s="10"/>
      <c r="GQ721" s="10"/>
      <c r="GR721" s="10"/>
      <c r="GS721" s="10"/>
      <c r="GT721" s="10"/>
      <c r="GU721" s="10"/>
      <c r="GV721" s="10"/>
      <c r="GW721" s="10"/>
      <c r="GX721" s="10"/>
      <c r="GY721" s="10"/>
      <c r="GZ721" s="10"/>
      <c r="HA721" s="10"/>
      <c r="HB721" s="10"/>
      <c r="HC721" s="10"/>
      <c r="HD721" s="10"/>
      <c r="HE721" s="10"/>
      <c r="HF721" s="10"/>
      <c r="HG721" s="10"/>
      <c r="HH721" s="10"/>
      <c r="HI721" s="10"/>
      <c r="HJ721" s="10"/>
      <c r="HK721" s="10"/>
      <c r="HL721" s="10"/>
      <c r="HM721" s="10"/>
      <c r="HN721" s="10"/>
      <c r="HO721" s="10"/>
      <c r="HP721" s="10"/>
      <c r="HQ721" s="10"/>
      <c r="HR721" s="10"/>
      <c r="HS721" s="10"/>
      <c r="HT721" s="10"/>
      <c r="HU721" s="10"/>
      <c r="HV721" s="10"/>
      <c r="HW721" s="10"/>
      <c r="HX721" s="10"/>
      <c r="HY721" s="10"/>
      <c r="HZ721" s="10"/>
      <c r="IA721" s="10"/>
      <c r="IB721" s="10"/>
      <c r="IC721" s="10"/>
      <c r="ID721" s="10"/>
      <c r="IE721" s="10"/>
      <c r="IF721" s="10"/>
      <c r="IG721" s="10"/>
      <c r="IH721" s="10"/>
      <c r="II721" s="10"/>
      <c r="IJ721" s="10"/>
      <c r="IK721" s="10"/>
      <c r="IL721" s="10"/>
      <c r="IM721" s="10"/>
      <c r="IN721" s="10"/>
      <c r="IO721" s="10"/>
      <c r="IP721" s="10"/>
      <c r="IQ721" s="10"/>
      <c r="IR721" s="10"/>
      <c r="IS721" s="10"/>
      <c r="IT721" s="10"/>
      <c r="IU721" s="10"/>
      <c r="IV721" s="10"/>
    </row>
    <row r="722" spans="7:256"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  <c r="FH722" s="10"/>
      <c r="FI722" s="10"/>
      <c r="FJ722" s="10"/>
      <c r="FK722" s="10"/>
      <c r="FL722" s="10"/>
      <c r="FM722" s="10"/>
      <c r="FN722" s="10"/>
      <c r="FO722" s="10"/>
      <c r="FP722" s="10"/>
      <c r="FQ722" s="10"/>
      <c r="FR722" s="10"/>
      <c r="FS722" s="10"/>
      <c r="FT722" s="10"/>
      <c r="FU722" s="10"/>
      <c r="FV722" s="10"/>
      <c r="FW722" s="10"/>
      <c r="FX722" s="10"/>
      <c r="FY722" s="10"/>
      <c r="FZ722" s="10"/>
      <c r="GA722" s="10"/>
      <c r="GB722" s="10"/>
      <c r="GC722" s="10"/>
      <c r="GD722" s="10"/>
      <c r="GE722" s="10"/>
      <c r="GF722" s="10"/>
      <c r="GG722" s="10"/>
      <c r="GH722" s="10"/>
      <c r="GI722" s="10"/>
      <c r="GJ722" s="10"/>
      <c r="GK722" s="10"/>
      <c r="GL722" s="10"/>
      <c r="GM722" s="10"/>
      <c r="GN722" s="10"/>
      <c r="GO722" s="10"/>
      <c r="GP722" s="10"/>
      <c r="GQ722" s="10"/>
      <c r="GR722" s="10"/>
      <c r="GS722" s="10"/>
      <c r="GT722" s="10"/>
      <c r="GU722" s="10"/>
      <c r="GV722" s="10"/>
      <c r="GW722" s="10"/>
      <c r="GX722" s="10"/>
      <c r="GY722" s="10"/>
      <c r="GZ722" s="10"/>
      <c r="HA722" s="10"/>
      <c r="HB722" s="10"/>
      <c r="HC722" s="10"/>
      <c r="HD722" s="10"/>
      <c r="HE722" s="10"/>
      <c r="HF722" s="10"/>
      <c r="HG722" s="10"/>
      <c r="HH722" s="10"/>
      <c r="HI722" s="10"/>
      <c r="HJ722" s="10"/>
      <c r="HK722" s="10"/>
      <c r="HL722" s="10"/>
      <c r="HM722" s="10"/>
      <c r="HN722" s="10"/>
      <c r="HO722" s="10"/>
      <c r="HP722" s="10"/>
      <c r="HQ722" s="10"/>
      <c r="HR722" s="10"/>
      <c r="HS722" s="10"/>
      <c r="HT722" s="10"/>
      <c r="HU722" s="10"/>
      <c r="HV722" s="10"/>
      <c r="HW722" s="10"/>
      <c r="HX722" s="10"/>
      <c r="HY722" s="10"/>
      <c r="HZ722" s="10"/>
      <c r="IA722" s="10"/>
      <c r="IB722" s="10"/>
      <c r="IC722" s="10"/>
      <c r="ID722" s="10"/>
      <c r="IE722" s="10"/>
      <c r="IF722" s="10"/>
      <c r="IG722" s="10"/>
      <c r="IH722" s="10"/>
      <c r="II722" s="10"/>
      <c r="IJ722" s="10"/>
      <c r="IK722" s="10"/>
      <c r="IL722" s="10"/>
      <c r="IM722" s="10"/>
      <c r="IN722" s="10"/>
      <c r="IO722" s="10"/>
      <c r="IP722" s="10"/>
      <c r="IQ722" s="10"/>
      <c r="IR722" s="10"/>
      <c r="IS722" s="10"/>
      <c r="IT722" s="10"/>
      <c r="IU722" s="10"/>
      <c r="IV722" s="10"/>
    </row>
    <row r="723" spans="7:256"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  <c r="FH723" s="10"/>
      <c r="FI723" s="10"/>
      <c r="FJ723" s="10"/>
      <c r="FK723" s="10"/>
      <c r="FL723" s="10"/>
      <c r="FM723" s="10"/>
      <c r="FN723" s="10"/>
      <c r="FO723" s="10"/>
      <c r="FP723" s="10"/>
      <c r="FQ723" s="10"/>
      <c r="FR723" s="10"/>
      <c r="FS723" s="10"/>
      <c r="FT723" s="10"/>
      <c r="FU723" s="10"/>
      <c r="FV723" s="10"/>
      <c r="FW723" s="10"/>
      <c r="FX723" s="10"/>
      <c r="FY723" s="10"/>
      <c r="FZ723" s="10"/>
      <c r="GA723" s="10"/>
      <c r="GB723" s="10"/>
      <c r="GC723" s="10"/>
      <c r="GD723" s="10"/>
      <c r="GE723" s="10"/>
      <c r="GF723" s="10"/>
      <c r="GG723" s="10"/>
      <c r="GH723" s="10"/>
      <c r="GI723" s="10"/>
      <c r="GJ723" s="10"/>
      <c r="GK723" s="10"/>
      <c r="GL723" s="10"/>
      <c r="GM723" s="10"/>
      <c r="GN723" s="10"/>
      <c r="GO723" s="10"/>
      <c r="GP723" s="10"/>
      <c r="GQ723" s="10"/>
      <c r="GR723" s="10"/>
      <c r="GS723" s="10"/>
      <c r="GT723" s="10"/>
      <c r="GU723" s="10"/>
      <c r="GV723" s="10"/>
      <c r="GW723" s="10"/>
      <c r="GX723" s="10"/>
      <c r="GY723" s="10"/>
      <c r="GZ723" s="10"/>
      <c r="HA723" s="10"/>
      <c r="HB723" s="10"/>
      <c r="HC723" s="10"/>
      <c r="HD723" s="10"/>
      <c r="HE723" s="10"/>
      <c r="HF723" s="10"/>
      <c r="HG723" s="10"/>
      <c r="HH723" s="10"/>
      <c r="HI723" s="10"/>
      <c r="HJ723" s="10"/>
      <c r="HK723" s="10"/>
      <c r="HL723" s="10"/>
      <c r="HM723" s="10"/>
      <c r="HN723" s="10"/>
      <c r="HO723" s="10"/>
      <c r="HP723" s="10"/>
      <c r="HQ723" s="10"/>
      <c r="HR723" s="10"/>
      <c r="HS723" s="10"/>
      <c r="HT723" s="10"/>
      <c r="HU723" s="10"/>
      <c r="HV723" s="10"/>
      <c r="HW723" s="10"/>
      <c r="HX723" s="10"/>
      <c r="HY723" s="10"/>
      <c r="HZ723" s="10"/>
      <c r="IA723" s="10"/>
      <c r="IB723" s="10"/>
      <c r="IC723" s="10"/>
      <c r="ID723" s="10"/>
      <c r="IE723" s="10"/>
      <c r="IF723" s="10"/>
      <c r="IG723" s="10"/>
      <c r="IH723" s="10"/>
      <c r="II723" s="10"/>
      <c r="IJ723" s="10"/>
      <c r="IK723" s="10"/>
      <c r="IL723" s="10"/>
      <c r="IM723" s="10"/>
      <c r="IN723" s="10"/>
      <c r="IO723" s="10"/>
      <c r="IP723" s="10"/>
      <c r="IQ723" s="10"/>
      <c r="IR723" s="10"/>
      <c r="IS723" s="10"/>
      <c r="IT723" s="10"/>
      <c r="IU723" s="10"/>
      <c r="IV723" s="10"/>
    </row>
    <row r="724" spans="7:256"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10"/>
      <c r="FO724" s="10"/>
      <c r="FP724" s="10"/>
      <c r="FQ724" s="10"/>
      <c r="FR724" s="10"/>
      <c r="FS724" s="10"/>
      <c r="FT724" s="10"/>
      <c r="FU724" s="10"/>
      <c r="FV724" s="10"/>
      <c r="FW724" s="10"/>
      <c r="FX724" s="10"/>
      <c r="FY724" s="10"/>
      <c r="FZ724" s="10"/>
      <c r="GA724" s="10"/>
      <c r="GB724" s="10"/>
      <c r="GC724" s="10"/>
      <c r="GD724" s="10"/>
      <c r="GE724" s="10"/>
      <c r="GF724" s="10"/>
      <c r="GG724" s="10"/>
      <c r="GH724" s="10"/>
      <c r="GI724" s="10"/>
      <c r="GJ724" s="10"/>
      <c r="GK724" s="10"/>
      <c r="GL724" s="10"/>
      <c r="GM724" s="10"/>
      <c r="GN724" s="10"/>
      <c r="GO724" s="10"/>
      <c r="GP724" s="10"/>
      <c r="GQ724" s="10"/>
      <c r="GR724" s="10"/>
      <c r="GS724" s="10"/>
      <c r="GT724" s="10"/>
      <c r="GU724" s="10"/>
      <c r="GV724" s="10"/>
      <c r="GW724" s="10"/>
      <c r="GX724" s="10"/>
      <c r="GY724" s="10"/>
      <c r="GZ724" s="10"/>
      <c r="HA724" s="10"/>
      <c r="HB724" s="10"/>
      <c r="HC724" s="10"/>
      <c r="HD724" s="10"/>
      <c r="HE724" s="10"/>
      <c r="HF724" s="10"/>
      <c r="HG724" s="10"/>
      <c r="HH724" s="10"/>
      <c r="HI724" s="10"/>
      <c r="HJ724" s="10"/>
      <c r="HK724" s="10"/>
      <c r="HL724" s="10"/>
      <c r="HM724" s="10"/>
      <c r="HN724" s="10"/>
      <c r="HO724" s="10"/>
      <c r="HP724" s="10"/>
      <c r="HQ724" s="10"/>
      <c r="HR724" s="10"/>
      <c r="HS724" s="10"/>
      <c r="HT724" s="10"/>
      <c r="HU724" s="10"/>
      <c r="HV724" s="10"/>
      <c r="HW724" s="10"/>
      <c r="HX724" s="10"/>
      <c r="HY724" s="10"/>
      <c r="HZ724" s="10"/>
      <c r="IA724" s="10"/>
      <c r="IB724" s="10"/>
      <c r="IC724" s="10"/>
      <c r="ID724" s="10"/>
      <c r="IE724" s="10"/>
      <c r="IF724" s="10"/>
      <c r="IG724" s="10"/>
      <c r="IH724" s="10"/>
      <c r="II724" s="10"/>
      <c r="IJ724" s="10"/>
      <c r="IK724" s="10"/>
      <c r="IL724" s="10"/>
      <c r="IM724" s="10"/>
      <c r="IN724" s="10"/>
      <c r="IO724" s="10"/>
      <c r="IP724" s="10"/>
      <c r="IQ724" s="10"/>
      <c r="IR724" s="10"/>
      <c r="IS724" s="10"/>
      <c r="IT724" s="10"/>
      <c r="IU724" s="10"/>
      <c r="IV724" s="10"/>
    </row>
    <row r="725" spans="7:256"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  <c r="FH725" s="10"/>
      <c r="FI725" s="10"/>
      <c r="FJ725" s="10"/>
      <c r="FK725" s="10"/>
      <c r="FL725" s="10"/>
      <c r="FM725" s="10"/>
      <c r="FN725" s="10"/>
      <c r="FO725" s="10"/>
      <c r="FP725" s="10"/>
      <c r="FQ725" s="10"/>
      <c r="FR725" s="10"/>
      <c r="FS725" s="10"/>
      <c r="FT725" s="10"/>
      <c r="FU725" s="10"/>
      <c r="FV725" s="10"/>
      <c r="FW725" s="10"/>
      <c r="FX725" s="10"/>
      <c r="FY725" s="10"/>
      <c r="FZ725" s="10"/>
      <c r="GA725" s="10"/>
      <c r="GB725" s="10"/>
      <c r="GC725" s="10"/>
      <c r="GD725" s="10"/>
      <c r="GE725" s="10"/>
      <c r="GF725" s="10"/>
      <c r="GG725" s="10"/>
      <c r="GH725" s="10"/>
      <c r="GI725" s="10"/>
      <c r="GJ725" s="10"/>
      <c r="GK725" s="10"/>
      <c r="GL725" s="10"/>
      <c r="GM725" s="10"/>
      <c r="GN725" s="10"/>
      <c r="GO725" s="10"/>
      <c r="GP725" s="10"/>
      <c r="GQ725" s="10"/>
      <c r="GR725" s="10"/>
      <c r="GS725" s="10"/>
      <c r="GT725" s="10"/>
      <c r="GU725" s="10"/>
      <c r="GV725" s="10"/>
      <c r="GW725" s="10"/>
      <c r="GX725" s="10"/>
      <c r="GY725" s="10"/>
      <c r="GZ725" s="10"/>
      <c r="HA725" s="10"/>
      <c r="HB725" s="10"/>
      <c r="HC725" s="10"/>
      <c r="HD725" s="10"/>
      <c r="HE725" s="10"/>
      <c r="HF725" s="10"/>
      <c r="HG725" s="10"/>
      <c r="HH725" s="10"/>
      <c r="HI725" s="10"/>
      <c r="HJ725" s="10"/>
      <c r="HK725" s="10"/>
      <c r="HL725" s="10"/>
      <c r="HM725" s="10"/>
      <c r="HN725" s="10"/>
      <c r="HO725" s="10"/>
      <c r="HP725" s="10"/>
      <c r="HQ725" s="10"/>
      <c r="HR725" s="10"/>
      <c r="HS725" s="10"/>
      <c r="HT725" s="10"/>
      <c r="HU725" s="10"/>
      <c r="HV725" s="10"/>
      <c r="HW725" s="10"/>
      <c r="HX725" s="10"/>
      <c r="HY725" s="10"/>
      <c r="HZ725" s="10"/>
      <c r="IA725" s="10"/>
      <c r="IB725" s="10"/>
      <c r="IC725" s="10"/>
      <c r="ID725" s="10"/>
      <c r="IE725" s="10"/>
      <c r="IF725" s="10"/>
      <c r="IG725" s="10"/>
      <c r="IH725" s="10"/>
      <c r="II725" s="10"/>
      <c r="IJ725" s="10"/>
      <c r="IK725" s="10"/>
      <c r="IL725" s="10"/>
      <c r="IM725" s="10"/>
      <c r="IN725" s="10"/>
      <c r="IO725" s="10"/>
      <c r="IP725" s="10"/>
      <c r="IQ725" s="10"/>
      <c r="IR725" s="10"/>
      <c r="IS725" s="10"/>
      <c r="IT725" s="10"/>
      <c r="IU725" s="10"/>
      <c r="IV725" s="10"/>
    </row>
    <row r="726" spans="7:256"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10"/>
      <c r="FO726" s="10"/>
      <c r="FP726" s="10"/>
      <c r="FQ726" s="10"/>
      <c r="FR726" s="10"/>
      <c r="FS726" s="10"/>
      <c r="FT726" s="10"/>
      <c r="FU726" s="10"/>
      <c r="FV726" s="10"/>
      <c r="FW726" s="10"/>
      <c r="FX726" s="10"/>
      <c r="FY726" s="10"/>
      <c r="FZ726" s="10"/>
      <c r="GA726" s="10"/>
      <c r="GB726" s="10"/>
      <c r="GC726" s="10"/>
      <c r="GD726" s="10"/>
      <c r="GE726" s="10"/>
      <c r="GF726" s="10"/>
      <c r="GG726" s="10"/>
      <c r="GH726" s="10"/>
      <c r="GI726" s="10"/>
      <c r="GJ726" s="10"/>
      <c r="GK726" s="10"/>
      <c r="GL726" s="10"/>
      <c r="GM726" s="10"/>
      <c r="GN726" s="10"/>
      <c r="GO726" s="10"/>
      <c r="GP726" s="10"/>
      <c r="GQ726" s="10"/>
      <c r="GR726" s="10"/>
      <c r="GS726" s="10"/>
      <c r="GT726" s="10"/>
      <c r="GU726" s="10"/>
      <c r="GV726" s="10"/>
      <c r="GW726" s="10"/>
      <c r="GX726" s="10"/>
      <c r="GY726" s="10"/>
      <c r="GZ726" s="10"/>
      <c r="HA726" s="10"/>
      <c r="HB726" s="10"/>
      <c r="HC726" s="10"/>
      <c r="HD726" s="10"/>
      <c r="HE726" s="10"/>
      <c r="HF726" s="10"/>
      <c r="HG726" s="10"/>
      <c r="HH726" s="10"/>
      <c r="HI726" s="10"/>
      <c r="HJ726" s="10"/>
      <c r="HK726" s="10"/>
      <c r="HL726" s="10"/>
      <c r="HM726" s="10"/>
      <c r="HN726" s="10"/>
      <c r="HO726" s="10"/>
      <c r="HP726" s="10"/>
      <c r="HQ726" s="10"/>
      <c r="HR726" s="10"/>
      <c r="HS726" s="10"/>
      <c r="HT726" s="10"/>
      <c r="HU726" s="10"/>
      <c r="HV726" s="10"/>
      <c r="HW726" s="10"/>
      <c r="HX726" s="10"/>
      <c r="HY726" s="10"/>
      <c r="HZ726" s="10"/>
      <c r="IA726" s="10"/>
      <c r="IB726" s="10"/>
      <c r="IC726" s="10"/>
      <c r="ID726" s="10"/>
      <c r="IE726" s="10"/>
      <c r="IF726" s="10"/>
      <c r="IG726" s="10"/>
      <c r="IH726" s="10"/>
      <c r="II726" s="10"/>
      <c r="IJ726" s="10"/>
      <c r="IK726" s="10"/>
      <c r="IL726" s="10"/>
      <c r="IM726" s="10"/>
      <c r="IN726" s="10"/>
      <c r="IO726" s="10"/>
      <c r="IP726" s="10"/>
      <c r="IQ726" s="10"/>
      <c r="IR726" s="10"/>
      <c r="IS726" s="10"/>
      <c r="IT726" s="10"/>
      <c r="IU726" s="10"/>
      <c r="IV726" s="10"/>
    </row>
    <row r="727" spans="7:256"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0"/>
      <c r="FZ727" s="10"/>
      <c r="GA727" s="10"/>
      <c r="GB727" s="10"/>
      <c r="GC727" s="10"/>
      <c r="GD727" s="10"/>
      <c r="GE727" s="10"/>
      <c r="GF727" s="10"/>
      <c r="GG727" s="10"/>
      <c r="GH727" s="10"/>
      <c r="GI727" s="10"/>
      <c r="GJ727" s="10"/>
      <c r="GK727" s="10"/>
      <c r="GL727" s="10"/>
      <c r="GM727" s="10"/>
      <c r="GN727" s="10"/>
      <c r="GO727" s="10"/>
      <c r="GP727" s="10"/>
      <c r="GQ727" s="10"/>
      <c r="GR727" s="10"/>
      <c r="GS727" s="10"/>
      <c r="GT727" s="10"/>
      <c r="GU727" s="10"/>
      <c r="GV727" s="10"/>
      <c r="GW727" s="10"/>
      <c r="GX727" s="10"/>
      <c r="GY727" s="10"/>
      <c r="GZ727" s="10"/>
      <c r="HA727" s="10"/>
      <c r="HB727" s="10"/>
      <c r="HC727" s="10"/>
      <c r="HD727" s="10"/>
      <c r="HE727" s="10"/>
      <c r="HF727" s="10"/>
      <c r="HG727" s="10"/>
      <c r="HH727" s="10"/>
      <c r="HI727" s="10"/>
      <c r="HJ727" s="10"/>
      <c r="HK727" s="10"/>
      <c r="HL727" s="10"/>
      <c r="HM727" s="10"/>
      <c r="HN727" s="10"/>
      <c r="HO727" s="10"/>
      <c r="HP727" s="10"/>
      <c r="HQ727" s="10"/>
      <c r="HR727" s="10"/>
      <c r="HS727" s="10"/>
      <c r="HT727" s="10"/>
      <c r="HU727" s="10"/>
      <c r="HV727" s="10"/>
      <c r="HW727" s="10"/>
      <c r="HX727" s="10"/>
      <c r="HY727" s="10"/>
      <c r="HZ727" s="10"/>
      <c r="IA727" s="10"/>
      <c r="IB727" s="10"/>
      <c r="IC727" s="10"/>
      <c r="ID727" s="10"/>
      <c r="IE727" s="10"/>
      <c r="IF727" s="10"/>
      <c r="IG727" s="10"/>
      <c r="IH727" s="10"/>
      <c r="II727" s="10"/>
      <c r="IJ727" s="10"/>
      <c r="IK727" s="10"/>
      <c r="IL727" s="10"/>
      <c r="IM727" s="10"/>
      <c r="IN727" s="10"/>
      <c r="IO727" s="10"/>
      <c r="IP727" s="10"/>
      <c r="IQ727" s="10"/>
      <c r="IR727" s="10"/>
      <c r="IS727" s="10"/>
      <c r="IT727" s="10"/>
      <c r="IU727" s="10"/>
      <c r="IV727" s="10"/>
    </row>
    <row r="728" spans="7:256"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10"/>
      <c r="FR728" s="10"/>
      <c r="FS728" s="10"/>
      <c r="FT728" s="10"/>
      <c r="FU728" s="10"/>
      <c r="FV728" s="10"/>
      <c r="FW728" s="10"/>
      <c r="FX728" s="10"/>
      <c r="FY728" s="10"/>
      <c r="FZ728" s="10"/>
      <c r="GA728" s="10"/>
      <c r="GB728" s="10"/>
      <c r="GC728" s="10"/>
      <c r="GD728" s="10"/>
      <c r="GE728" s="10"/>
      <c r="GF728" s="10"/>
      <c r="GG728" s="10"/>
      <c r="GH728" s="10"/>
      <c r="GI728" s="10"/>
      <c r="GJ728" s="10"/>
      <c r="GK728" s="10"/>
      <c r="GL728" s="10"/>
      <c r="GM728" s="10"/>
      <c r="GN728" s="10"/>
      <c r="GO728" s="10"/>
      <c r="GP728" s="10"/>
      <c r="GQ728" s="10"/>
      <c r="GR728" s="10"/>
      <c r="GS728" s="10"/>
      <c r="GT728" s="10"/>
      <c r="GU728" s="10"/>
      <c r="GV728" s="10"/>
      <c r="GW728" s="10"/>
      <c r="GX728" s="10"/>
      <c r="GY728" s="10"/>
      <c r="GZ728" s="10"/>
      <c r="HA728" s="10"/>
      <c r="HB728" s="10"/>
      <c r="HC728" s="10"/>
      <c r="HD728" s="10"/>
      <c r="HE728" s="10"/>
      <c r="HF728" s="10"/>
      <c r="HG728" s="10"/>
      <c r="HH728" s="10"/>
      <c r="HI728" s="10"/>
      <c r="HJ728" s="10"/>
      <c r="HK728" s="10"/>
      <c r="HL728" s="10"/>
      <c r="HM728" s="10"/>
      <c r="HN728" s="10"/>
      <c r="HO728" s="10"/>
      <c r="HP728" s="10"/>
      <c r="HQ728" s="10"/>
      <c r="HR728" s="10"/>
      <c r="HS728" s="10"/>
      <c r="HT728" s="10"/>
      <c r="HU728" s="10"/>
      <c r="HV728" s="10"/>
      <c r="HW728" s="10"/>
      <c r="HX728" s="10"/>
      <c r="HY728" s="10"/>
      <c r="HZ728" s="10"/>
      <c r="IA728" s="10"/>
      <c r="IB728" s="10"/>
      <c r="IC728" s="10"/>
      <c r="ID728" s="10"/>
      <c r="IE728" s="10"/>
      <c r="IF728" s="10"/>
      <c r="IG728" s="10"/>
      <c r="IH728" s="10"/>
      <c r="II728" s="10"/>
      <c r="IJ728" s="10"/>
      <c r="IK728" s="10"/>
      <c r="IL728" s="10"/>
      <c r="IM728" s="10"/>
      <c r="IN728" s="10"/>
      <c r="IO728" s="10"/>
      <c r="IP728" s="10"/>
      <c r="IQ728" s="10"/>
      <c r="IR728" s="10"/>
      <c r="IS728" s="10"/>
      <c r="IT728" s="10"/>
      <c r="IU728" s="10"/>
      <c r="IV728" s="10"/>
    </row>
    <row r="729" spans="7:256"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  <c r="FH729" s="10"/>
      <c r="FI729" s="10"/>
      <c r="FJ729" s="10"/>
      <c r="FK729" s="10"/>
      <c r="FL729" s="10"/>
      <c r="FM729" s="10"/>
      <c r="FN729" s="10"/>
      <c r="FO729" s="10"/>
      <c r="FP729" s="10"/>
      <c r="FQ729" s="10"/>
      <c r="FR729" s="10"/>
      <c r="FS729" s="10"/>
      <c r="FT729" s="10"/>
      <c r="FU729" s="10"/>
      <c r="FV729" s="10"/>
      <c r="FW729" s="10"/>
      <c r="FX729" s="10"/>
      <c r="FY729" s="10"/>
      <c r="FZ729" s="10"/>
      <c r="GA729" s="10"/>
      <c r="GB729" s="10"/>
      <c r="GC729" s="10"/>
      <c r="GD729" s="10"/>
      <c r="GE729" s="10"/>
      <c r="GF729" s="10"/>
      <c r="GG729" s="10"/>
      <c r="GH729" s="10"/>
      <c r="GI729" s="10"/>
      <c r="GJ729" s="10"/>
      <c r="GK729" s="10"/>
      <c r="GL729" s="10"/>
      <c r="GM729" s="10"/>
      <c r="GN729" s="10"/>
      <c r="GO729" s="10"/>
      <c r="GP729" s="10"/>
      <c r="GQ729" s="10"/>
      <c r="GR729" s="10"/>
      <c r="GS729" s="10"/>
      <c r="GT729" s="10"/>
      <c r="GU729" s="10"/>
      <c r="GV729" s="10"/>
      <c r="GW729" s="10"/>
      <c r="GX729" s="10"/>
      <c r="GY729" s="10"/>
      <c r="GZ729" s="10"/>
      <c r="HA729" s="10"/>
      <c r="HB729" s="10"/>
      <c r="HC729" s="10"/>
      <c r="HD729" s="10"/>
      <c r="HE729" s="10"/>
      <c r="HF729" s="10"/>
      <c r="HG729" s="10"/>
      <c r="HH729" s="10"/>
      <c r="HI729" s="10"/>
      <c r="HJ729" s="10"/>
      <c r="HK729" s="10"/>
      <c r="HL729" s="10"/>
      <c r="HM729" s="10"/>
      <c r="HN729" s="10"/>
      <c r="HO729" s="10"/>
      <c r="HP729" s="10"/>
      <c r="HQ729" s="10"/>
      <c r="HR729" s="10"/>
      <c r="HS729" s="10"/>
      <c r="HT729" s="10"/>
      <c r="HU729" s="10"/>
      <c r="HV729" s="10"/>
      <c r="HW729" s="10"/>
      <c r="HX729" s="10"/>
      <c r="HY729" s="10"/>
      <c r="HZ729" s="10"/>
      <c r="IA729" s="10"/>
      <c r="IB729" s="10"/>
      <c r="IC729" s="10"/>
      <c r="ID729" s="10"/>
      <c r="IE729" s="10"/>
      <c r="IF729" s="10"/>
      <c r="IG729" s="10"/>
      <c r="IH729" s="10"/>
      <c r="II729" s="10"/>
      <c r="IJ729" s="10"/>
      <c r="IK729" s="10"/>
      <c r="IL729" s="10"/>
      <c r="IM729" s="10"/>
      <c r="IN729" s="10"/>
      <c r="IO729" s="10"/>
      <c r="IP729" s="10"/>
      <c r="IQ729" s="10"/>
      <c r="IR729" s="10"/>
      <c r="IS729" s="10"/>
      <c r="IT729" s="10"/>
      <c r="IU729" s="10"/>
      <c r="IV729" s="10"/>
    </row>
    <row r="730" spans="7:256"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  <c r="FH730" s="10"/>
      <c r="FI730" s="10"/>
      <c r="FJ730" s="10"/>
      <c r="FK730" s="10"/>
      <c r="FL730" s="10"/>
      <c r="FM730" s="10"/>
      <c r="FN730" s="10"/>
      <c r="FO730" s="10"/>
      <c r="FP730" s="10"/>
      <c r="FQ730" s="10"/>
      <c r="FR730" s="10"/>
      <c r="FS730" s="10"/>
      <c r="FT730" s="10"/>
      <c r="FU730" s="10"/>
      <c r="FV730" s="10"/>
      <c r="FW730" s="10"/>
      <c r="FX730" s="10"/>
      <c r="FY730" s="10"/>
      <c r="FZ730" s="10"/>
      <c r="GA730" s="10"/>
      <c r="GB730" s="10"/>
      <c r="GC730" s="10"/>
      <c r="GD730" s="10"/>
      <c r="GE730" s="10"/>
      <c r="GF730" s="10"/>
      <c r="GG730" s="10"/>
      <c r="GH730" s="10"/>
      <c r="GI730" s="10"/>
      <c r="GJ730" s="10"/>
      <c r="GK730" s="10"/>
      <c r="GL730" s="10"/>
      <c r="GM730" s="10"/>
      <c r="GN730" s="10"/>
      <c r="GO730" s="10"/>
      <c r="GP730" s="10"/>
      <c r="GQ730" s="10"/>
      <c r="GR730" s="10"/>
      <c r="GS730" s="10"/>
      <c r="GT730" s="10"/>
      <c r="GU730" s="10"/>
      <c r="GV730" s="10"/>
      <c r="GW730" s="10"/>
      <c r="GX730" s="10"/>
      <c r="GY730" s="10"/>
      <c r="GZ730" s="10"/>
      <c r="HA730" s="10"/>
      <c r="HB730" s="10"/>
      <c r="HC730" s="10"/>
      <c r="HD730" s="10"/>
      <c r="HE730" s="10"/>
      <c r="HF730" s="10"/>
      <c r="HG730" s="10"/>
      <c r="HH730" s="10"/>
      <c r="HI730" s="10"/>
      <c r="HJ730" s="10"/>
      <c r="HK730" s="10"/>
      <c r="HL730" s="10"/>
      <c r="HM730" s="10"/>
      <c r="HN730" s="10"/>
      <c r="HO730" s="10"/>
      <c r="HP730" s="10"/>
      <c r="HQ730" s="10"/>
      <c r="HR730" s="10"/>
      <c r="HS730" s="10"/>
      <c r="HT730" s="10"/>
      <c r="HU730" s="10"/>
      <c r="HV730" s="10"/>
      <c r="HW730" s="10"/>
      <c r="HX730" s="10"/>
      <c r="HY730" s="10"/>
      <c r="HZ730" s="10"/>
      <c r="IA730" s="10"/>
      <c r="IB730" s="10"/>
      <c r="IC730" s="10"/>
      <c r="ID730" s="10"/>
      <c r="IE730" s="10"/>
      <c r="IF730" s="10"/>
      <c r="IG730" s="10"/>
      <c r="IH730" s="10"/>
      <c r="II730" s="10"/>
      <c r="IJ730" s="10"/>
      <c r="IK730" s="10"/>
      <c r="IL730" s="10"/>
      <c r="IM730" s="10"/>
      <c r="IN730" s="10"/>
      <c r="IO730" s="10"/>
      <c r="IP730" s="10"/>
      <c r="IQ730" s="10"/>
      <c r="IR730" s="10"/>
      <c r="IS730" s="10"/>
      <c r="IT730" s="10"/>
      <c r="IU730" s="10"/>
      <c r="IV730" s="10"/>
    </row>
    <row r="731" spans="7:256"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  <c r="FH731" s="10"/>
      <c r="FI731" s="10"/>
      <c r="FJ731" s="10"/>
      <c r="FK731" s="10"/>
      <c r="FL731" s="10"/>
      <c r="FM731" s="10"/>
      <c r="FN731" s="10"/>
      <c r="FO731" s="10"/>
      <c r="FP731" s="10"/>
      <c r="FQ731" s="10"/>
      <c r="FR731" s="10"/>
      <c r="FS731" s="10"/>
      <c r="FT731" s="10"/>
      <c r="FU731" s="10"/>
      <c r="FV731" s="10"/>
      <c r="FW731" s="10"/>
      <c r="FX731" s="10"/>
      <c r="FY731" s="10"/>
      <c r="FZ731" s="10"/>
      <c r="GA731" s="10"/>
      <c r="GB731" s="10"/>
      <c r="GC731" s="10"/>
      <c r="GD731" s="10"/>
      <c r="GE731" s="10"/>
      <c r="GF731" s="10"/>
      <c r="GG731" s="10"/>
      <c r="GH731" s="10"/>
      <c r="GI731" s="10"/>
      <c r="GJ731" s="10"/>
      <c r="GK731" s="10"/>
      <c r="GL731" s="10"/>
      <c r="GM731" s="10"/>
      <c r="GN731" s="10"/>
      <c r="GO731" s="10"/>
      <c r="GP731" s="10"/>
      <c r="GQ731" s="10"/>
      <c r="GR731" s="10"/>
      <c r="GS731" s="10"/>
      <c r="GT731" s="10"/>
      <c r="GU731" s="10"/>
      <c r="GV731" s="10"/>
      <c r="GW731" s="10"/>
      <c r="GX731" s="10"/>
      <c r="GY731" s="10"/>
      <c r="GZ731" s="10"/>
      <c r="HA731" s="10"/>
      <c r="HB731" s="10"/>
      <c r="HC731" s="10"/>
      <c r="HD731" s="10"/>
      <c r="HE731" s="10"/>
      <c r="HF731" s="10"/>
      <c r="HG731" s="10"/>
      <c r="HH731" s="10"/>
      <c r="HI731" s="10"/>
      <c r="HJ731" s="10"/>
      <c r="HK731" s="10"/>
      <c r="HL731" s="10"/>
      <c r="HM731" s="10"/>
      <c r="HN731" s="10"/>
      <c r="HO731" s="10"/>
      <c r="HP731" s="10"/>
      <c r="HQ731" s="10"/>
      <c r="HR731" s="10"/>
      <c r="HS731" s="10"/>
      <c r="HT731" s="10"/>
      <c r="HU731" s="10"/>
      <c r="HV731" s="10"/>
      <c r="HW731" s="10"/>
      <c r="HX731" s="10"/>
      <c r="HY731" s="10"/>
      <c r="HZ731" s="10"/>
      <c r="IA731" s="10"/>
      <c r="IB731" s="10"/>
      <c r="IC731" s="10"/>
      <c r="ID731" s="10"/>
      <c r="IE731" s="10"/>
      <c r="IF731" s="10"/>
      <c r="IG731" s="10"/>
      <c r="IH731" s="10"/>
      <c r="II731" s="10"/>
      <c r="IJ731" s="10"/>
      <c r="IK731" s="10"/>
      <c r="IL731" s="10"/>
      <c r="IM731" s="10"/>
      <c r="IN731" s="10"/>
      <c r="IO731" s="10"/>
      <c r="IP731" s="10"/>
      <c r="IQ731" s="10"/>
      <c r="IR731" s="10"/>
      <c r="IS731" s="10"/>
      <c r="IT731" s="10"/>
      <c r="IU731" s="10"/>
      <c r="IV731" s="10"/>
    </row>
    <row r="732" spans="7:256"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10"/>
      <c r="FO732" s="10"/>
      <c r="FP732" s="10"/>
      <c r="FQ732" s="10"/>
      <c r="FR732" s="10"/>
      <c r="FS732" s="10"/>
      <c r="FT732" s="10"/>
      <c r="FU732" s="10"/>
      <c r="FV732" s="10"/>
      <c r="FW732" s="10"/>
      <c r="FX732" s="10"/>
      <c r="FY732" s="10"/>
      <c r="FZ732" s="10"/>
      <c r="GA732" s="10"/>
      <c r="GB732" s="10"/>
      <c r="GC732" s="10"/>
      <c r="GD732" s="10"/>
      <c r="GE732" s="10"/>
      <c r="GF732" s="10"/>
      <c r="GG732" s="10"/>
      <c r="GH732" s="10"/>
      <c r="GI732" s="10"/>
      <c r="GJ732" s="10"/>
      <c r="GK732" s="10"/>
      <c r="GL732" s="10"/>
      <c r="GM732" s="10"/>
      <c r="GN732" s="10"/>
      <c r="GO732" s="10"/>
      <c r="GP732" s="10"/>
      <c r="GQ732" s="10"/>
      <c r="GR732" s="10"/>
      <c r="GS732" s="10"/>
      <c r="GT732" s="10"/>
      <c r="GU732" s="10"/>
      <c r="GV732" s="10"/>
      <c r="GW732" s="10"/>
      <c r="GX732" s="10"/>
      <c r="GY732" s="10"/>
      <c r="GZ732" s="10"/>
      <c r="HA732" s="10"/>
      <c r="HB732" s="10"/>
      <c r="HC732" s="10"/>
      <c r="HD732" s="10"/>
      <c r="HE732" s="10"/>
      <c r="HF732" s="10"/>
      <c r="HG732" s="10"/>
      <c r="HH732" s="10"/>
      <c r="HI732" s="10"/>
      <c r="HJ732" s="10"/>
      <c r="HK732" s="10"/>
      <c r="HL732" s="10"/>
      <c r="HM732" s="10"/>
      <c r="HN732" s="10"/>
      <c r="HO732" s="10"/>
      <c r="HP732" s="10"/>
      <c r="HQ732" s="10"/>
      <c r="HR732" s="10"/>
      <c r="HS732" s="10"/>
      <c r="HT732" s="10"/>
      <c r="HU732" s="10"/>
      <c r="HV732" s="10"/>
      <c r="HW732" s="10"/>
      <c r="HX732" s="10"/>
      <c r="HY732" s="10"/>
      <c r="HZ732" s="10"/>
      <c r="IA732" s="10"/>
      <c r="IB732" s="10"/>
      <c r="IC732" s="10"/>
      <c r="ID732" s="10"/>
      <c r="IE732" s="10"/>
      <c r="IF732" s="10"/>
      <c r="IG732" s="10"/>
      <c r="IH732" s="10"/>
      <c r="II732" s="10"/>
      <c r="IJ732" s="10"/>
      <c r="IK732" s="10"/>
      <c r="IL732" s="10"/>
      <c r="IM732" s="10"/>
      <c r="IN732" s="10"/>
      <c r="IO732" s="10"/>
      <c r="IP732" s="10"/>
      <c r="IQ732" s="10"/>
      <c r="IR732" s="10"/>
      <c r="IS732" s="10"/>
      <c r="IT732" s="10"/>
      <c r="IU732" s="10"/>
      <c r="IV732" s="10"/>
    </row>
    <row r="733" spans="7:256"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  <c r="FH733" s="10"/>
      <c r="FI733" s="10"/>
      <c r="FJ733" s="10"/>
      <c r="FK733" s="10"/>
      <c r="FL733" s="10"/>
      <c r="FM733" s="10"/>
      <c r="FN733" s="10"/>
      <c r="FO733" s="10"/>
      <c r="FP733" s="10"/>
      <c r="FQ733" s="10"/>
      <c r="FR733" s="10"/>
      <c r="FS733" s="10"/>
      <c r="FT733" s="10"/>
      <c r="FU733" s="10"/>
      <c r="FV733" s="10"/>
      <c r="FW733" s="10"/>
      <c r="FX733" s="10"/>
      <c r="FY733" s="10"/>
      <c r="FZ733" s="10"/>
      <c r="GA733" s="10"/>
      <c r="GB733" s="10"/>
      <c r="GC733" s="10"/>
      <c r="GD733" s="10"/>
      <c r="GE733" s="10"/>
      <c r="GF733" s="10"/>
      <c r="GG733" s="10"/>
      <c r="GH733" s="10"/>
      <c r="GI733" s="10"/>
      <c r="GJ733" s="10"/>
      <c r="GK733" s="10"/>
      <c r="GL733" s="10"/>
      <c r="GM733" s="10"/>
      <c r="GN733" s="10"/>
      <c r="GO733" s="10"/>
      <c r="GP733" s="10"/>
      <c r="GQ733" s="10"/>
      <c r="GR733" s="10"/>
      <c r="GS733" s="10"/>
      <c r="GT733" s="10"/>
      <c r="GU733" s="10"/>
      <c r="GV733" s="10"/>
      <c r="GW733" s="10"/>
      <c r="GX733" s="10"/>
      <c r="GY733" s="10"/>
      <c r="GZ733" s="10"/>
      <c r="HA733" s="10"/>
      <c r="HB733" s="10"/>
      <c r="HC733" s="10"/>
      <c r="HD733" s="10"/>
      <c r="HE733" s="10"/>
      <c r="HF733" s="10"/>
      <c r="HG733" s="10"/>
      <c r="HH733" s="10"/>
      <c r="HI733" s="10"/>
      <c r="HJ733" s="10"/>
      <c r="HK733" s="10"/>
      <c r="HL733" s="10"/>
      <c r="HM733" s="10"/>
      <c r="HN733" s="10"/>
      <c r="HO733" s="10"/>
      <c r="HP733" s="10"/>
      <c r="HQ733" s="10"/>
      <c r="HR733" s="10"/>
      <c r="HS733" s="10"/>
      <c r="HT733" s="10"/>
      <c r="HU733" s="10"/>
      <c r="HV733" s="10"/>
      <c r="HW733" s="10"/>
      <c r="HX733" s="10"/>
      <c r="HY733" s="10"/>
      <c r="HZ733" s="10"/>
      <c r="IA733" s="10"/>
      <c r="IB733" s="10"/>
      <c r="IC733" s="10"/>
      <c r="ID733" s="10"/>
      <c r="IE733" s="10"/>
      <c r="IF733" s="10"/>
      <c r="IG733" s="10"/>
      <c r="IH733" s="10"/>
      <c r="II733" s="10"/>
      <c r="IJ733" s="10"/>
      <c r="IK733" s="10"/>
      <c r="IL733" s="10"/>
      <c r="IM733" s="10"/>
      <c r="IN733" s="10"/>
      <c r="IO733" s="10"/>
      <c r="IP733" s="10"/>
      <c r="IQ733" s="10"/>
      <c r="IR733" s="10"/>
      <c r="IS733" s="10"/>
      <c r="IT733" s="10"/>
      <c r="IU733" s="10"/>
      <c r="IV733" s="10"/>
    </row>
    <row r="734" spans="7:256"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  <c r="FH734" s="10"/>
      <c r="FI734" s="10"/>
      <c r="FJ734" s="10"/>
      <c r="FK734" s="10"/>
      <c r="FL734" s="10"/>
      <c r="FM734" s="10"/>
      <c r="FN734" s="10"/>
      <c r="FO734" s="10"/>
      <c r="FP734" s="10"/>
      <c r="FQ734" s="10"/>
      <c r="FR734" s="10"/>
      <c r="FS734" s="10"/>
      <c r="FT734" s="10"/>
      <c r="FU734" s="10"/>
      <c r="FV734" s="10"/>
      <c r="FW734" s="10"/>
      <c r="FX734" s="10"/>
      <c r="FY734" s="10"/>
      <c r="FZ734" s="10"/>
      <c r="GA734" s="10"/>
      <c r="GB734" s="10"/>
      <c r="GC734" s="10"/>
      <c r="GD734" s="10"/>
      <c r="GE734" s="10"/>
      <c r="GF734" s="10"/>
      <c r="GG734" s="10"/>
      <c r="GH734" s="10"/>
      <c r="GI734" s="10"/>
      <c r="GJ734" s="10"/>
      <c r="GK734" s="10"/>
      <c r="GL734" s="10"/>
      <c r="GM734" s="10"/>
      <c r="GN734" s="10"/>
      <c r="GO734" s="10"/>
      <c r="GP734" s="10"/>
      <c r="GQ734" s="10"/>
      <c r="GR734" s="10"/>
      <c r="GS734" s="10"/>
      <c r="GT734" s="10"/>
      <c r="GU734" s="10"/>
      <c r="GV734" s="10"/>
      <c r="GW734" s="10"/>
      <c r="GX734" s="10"/>
      <c r="GY734" s="10"/>
      <c r="GZ734" s="10"/>
      <c r="HA734" s="10"/>
      <c r="HB734" s="10"/>
      <c r="HC734" s="10"/>
      <c r="HD734" s="10"/>
      <c r="HE734" s="10"/>
      <c r="HF734" s="10"/>
      <c r="HG734" s="10"/>
      <c r="HH734" s="10"/>
      <c r="HI734" s="10"/>
      <c r="HJ734" s="10"/>
      <c r="HK734" s="10"/>
      <c r="HL734" s="10"/>
      <c r="HM734" s="10"/>
      <c r="HN734" s="10"/>
      <c r="HO734" s="10"/>
      <c r="HP734" s="10"/>
      <c r="HQ734" s="10"/>
      <c r="HR734" s="10"/>
      <c r="HS734" s="10"/>
      <c r="HT734" s="10"/>
      <c r="HU734" s="10"/>
      <c r="HV734" s="10"/>
      <c r="HW734" s="10"/>
      <c r="HX734" s="10"/>
      <c r="HY734" s="10"/>
      <c r="HZ734" s="10"/>
      <c r="IA734" s="10"/>
      <c r="IB734" s="10"/>
      <c r="IC734" s="10"/>
      <c r="ID734" s="10"/>
      <c r="IE734" s="10"/>
      <c r="IF734" s="10"/>
      <c r="IG734" s="10"/>
      <c r="IH734" s="10"/>
      <c r="II734" s="10"/>
      <c r="IJ734" s="10"/>
      <c r="IK734" s="10"/>
      <c r="IL734" s="10"/>
      <c r="IM734" s="10"/>
      <c r="IN734" s="10"/>
      <c r="IO734" s="10"/>
      <c r="IP734" s="10"/>
      <c r="IQ734" s="10"/>
      <c r="IR734" s="10"/>
      <c r="IS734" s="10"/>
      <c r="IT734" s="10"/>
      <c r="IU734" s="10"/>
      <c r="IV734" s="10"/>
    </row>
    <row r="735" spans="7:256"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  <c r="FH735" s="10"/>
      <c r="FI735" s="10"/>
      <c r="FJ735" s="10"/>
      <c r="FK735" s="10"/>
      <c r="FL735" s="10"/>
      <c r="FM735" s="10"/>
      <c r="FN735" s="10"/>
      <c r="FO735" s="10"/>
      <c r="FP735" s="10"/>
      <c r="FQ735" s="10"/>
      <c r="FR735" s="10"/>
      <c r="FS735" s="10"/>
      <c r="FT735" s="10"/>
      <c r="FU735" s="10"/>
      <c r="FV735" s="10"/>
      <c r="FW735" s="10"/>
      <c r="FX735" s="10"/>
      <c r="FY735" s="10"/>
      <c r="FZ735" s="10"/>
      <c r="GA735" s="10"/>
      <c r="GB735" s="10"/>
      <c r="GC735" s="10"/>
      <c r="GD735" s="10"/>
      <c r="GE735" s="10"/>
      <c r="GF735" s="10"/>
      <c r="GG735" s="10"/>
      <c r="GH735" s="10"/>
      <c r="GI735" s="10"/>
      <c r="GJ735" s="10"/>
      <c r="GK735" s="10"/>
      <c r="GL735" s="10"/>
      <c r="GM735" s="10"/>
      <c r="GN735" s="10"/>
      <c r="GO735" s="10"/>
      <c r="GP735" s="10"/>
      <c r="GQ735" s="10"/>
      <c r="GR735" s="10"/>
      <c r="GS735" s="10"/>
      <c r="GT735" s="10"/>
      <c r="GU735" s="10"/>
      <c r="GV735" s="10"/>
      <c r="GW735" s="10"/>
      <c r="GX735" s="10"/>
      <c r="GY735" s="10"/>
      <c r="GZ735" s="10"/>
      <c r="HA735" s="10"/>
      <c r="HB735" s="10"/>
      <c r="HC735" s="10"/>
      <c r="HD735" s="10"/>
      <c r="HE735" s="10"/>
      <c r="HF735" s="10"/>
      <c r="HG735" s="10"/>
      <c r="HH735" s="10"/>
      <c r="HI735" s="10"/>
      <c r="HJ735" s="10"/>
      <c r="HK735" s="10"/>
      <c r="HL735" s="10"/>
      <c r="HM735" s="10"/>
      <c r="HN735" s="10"/>
      <c r="HO735" s="10"/>
      <c r="HP735" s="10"/>
      <c r="HQ735" s="10"/>
      <c r="HR735" s="10"/>
      <c r="HS735" s="10"/>
      <c r="HT735" s="10"/>
      <c r="HU735" s="10"/>
      <c r="HV735" s="10"/>
      <c r="HW735" s="10"/>
      <c r="HX735" s="10"/>
      <c r="HY735" s="10"/>
      <c r="HZ735" s="10"/>
      <c r="IA735" s="10"/>
      <c r="IB735" s="10"/>
      <c r="IC735" s="10"/>
      <c r="ID735" s="10"/>
      <c r="IE735" s="10"/>
      <c r="IF735" s="10"/>
      <c r="IG735" s="10"/>
      <c r="IH735" s="10"/>
      <c r="II735" s="10"/>
      <c r="IJ735" s="10"/>
      <c r="IK735" s="10"/>
      <c r="IL735" s="10"/>
      <c r="IM735" s="10"/>
      <c r="IN735" s="10"/>
      <c r="IO735" s="10"/>
      <c r="IP735" s="10"/>
      <c r="IQ735" s="10"/>
      <c r="IR735" s="10"/>
      <c r="IS735" s="10"/>
      <c r="IT735" s="10"/>
      <c r="IU735" s="10"/>
      <c r="IV735" s="10"/>
    </row>
    <row r="736" spans="7:256"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  <c r="FH736" s="10"/>
      <c r="FI736" s="10"/>
      <c r="FJ736" s="10"/>
      <c r="FK736" s="10"/>
      <c r="FL736" s="10"/>
      <c r="FM736" s="10"/>
      <c r="FN736" s="10"/>
      <c r="FO736" s="10"/>
      <c r="FP736" s="10"/>
      <c r="FQ736" s="10"/>
      <c r="FR736" s="10"/>
      <c r="FS736" s="10"/>
      <c r="FT736" s="10"/>
      <c r="FU736" s="10"/>
      <c r="FV736" s="10"/>
      <c r="FW736" s="10"/>
      <c r="FX736" s="10"/>
      <c r="FY736" s="10"/>
      <c r="FZ736" s="10"/>
      <c r="GA736" s="10"/>
      <c r="GB736" s="10"/>
      <c r="GC736" s="10"/>
      <c r="GD736" s="10"/>
      <c r="GE736" s="10"/>
      <c r="GF736" s="10"/>
      <c r="GG736" s="10"/>
      <c r="GH736" s="10"/>
      <c r="GI736" s="10"/>
      <c r="GJ736" s="10"/>
      <c r="GK736" s="10"/>
      <c r="GL736" s="10"/>
      <c r="GM736" s="10"/>
      <c r="GN736" s="10"/>
      <c r="GO736" s="10"/>
      <c r="GP736" s="10"/>
      <c r="GQ736" s="10"/>
      <c r="GR736" s="10"/>
      <c r="GS736" s="10"/>
      <c r="GT736" s="10"/>
      <c r="GU736" s="10"/>
      <c r="GV736" s="10"/>
      <c r="GW736" s="10"/>
      <c r="GX736" s="10"/>
      <c r="GY736" s="10"/>
      <c r="GZ736" s="10"/>
      <c r="HA736" s="10"/>
      <c r="HB736" s="10"/>
      <c r="HC736" s="10"/>
      <c r="HD736" s="10"/>
      <c r="HE736" s="10"/>
      <c r="HF736" s="10"/>
      <c r="HG736" s="10"/>
      <c r="HH736" s="10"/>
      <c r="HI736" s="10"/>
      <c r="HJ736" s="10"/>
      <c r="HK736" s="10"/>
      <c r="HL736" s="10"/>
      <c r="HM736" s="10"/>
      <c r="HN736" s="10"/>
      <c r="HO736" s="10"/>
      <c r="HP736" s="10"/>
      <c r="HQ736" s="10"/>
      <c r="HR736" s="10"/>
      <c r="HS736" s="10"/>
      <c r="HT736" s="10"/>
      <c r="HU736" s="10"/>
      <c r="HV736" s="10"/>
      <c r="HW736" s="10"/>
      <c r="HX736" s="10"/>
      <c r="HY736" s="10"/>
      <c r="HZ736" s="10"/>
      <c r="IA736" s="10"/>
      <c r="IB736" s="10"/>
      <c r="IC736" s="10"/>
      <c r="ID736" s="10"/>
      <c r="IE736" s="10"/>
      <c r="IF736" s="10"/>
      <c r="IG736" s="10"/>
      <c r="IH736" s="10"/>
      <c r="II736" s="10"/>
      <c r="IJ736" s="10"/>
      <c r="IK736" s="10"/>
      <c r="IL736" s="10"/>
      <c r="IM736" s="10"/>
      <c r="IN736" s="10"/>
      <c r="IO736" s="10"/>
      <c r="IP736" s="10"/>
      <c r="IQ736" s="10"/>
      <c r="IR736" s="10"/>
      <c r="IS736" s="10"/>
      <c r="IT736" s="10"/>
      <c r="IU736" s="10"/>
      <c r="IV736" s="10"/>
    </row>
    <row r="737" spans="7:256"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  <c r="FH737" s="10"/>
      <c r="FI737" s="10"/>
      <c r="FJ737" s="10"/>
      <c r="FK737" s="10"/>
      <c r="FL737" s="10"/>
      <c r="FM737" s="10"/>
      <c r="FN737" s="10"/>
      <c r="FO737" s="10"/>
      <c r="FP737" s="10"/>
      <c r="FQ737" s="10"/>
      <c r="FR737" s="10"/>
      <c r="FS737" s="10"/>
      <c r="FT737" s="10"/>
      <c r="FU737" s="10"/>
      <c r="FV737" s="10"/>
      <c r="FW737" s="10"/>
      <c r="FX737" s="10"/>
      <c r="FY737" s="10"/>
      <c r="FZ737" s="10"/>
      <c r="GA737" s="10"/>
      <c r="GB737" s="10"/>
      <c r="GC737" s="10"/>
      <c r="GD737" s="10"/>
      <c r="GE737" s="10"/>
      <c r="GF737" s="10"/>
      <c r="GG737" s="10"/>
      <c r="GH737" s="10"/>
      <c r="GI737" s="10"/>
      <c r="GJ737" s="10"/>
      <c r="GK737" s="10"/>
      <c r="GL737" s="10"/>
      <c r="GM737" s="10"/>
      <c r="GN737" s="10"/>
      <c r="GO737" s="10"/>
      <c r="GP737" s="10"/>
      <c r="GQ737" s="10"/>
      <c r="GR737" s="10"/>
      <c r="GS737" s="10"/>
      <c r="GT737" s="10"/>
      <c r="GU737" s="10"/>
      <c r="GV737" s="10"/>
      <c r="GW737" s="10"/>
      <c r="GX737" s="10"/>
      <c r="GY737" s="10"/>
      <c r="GZ737" s="10"/>
      <c r="HA737" s="10"/>
      <c r="HB737" s="10"/>
      <c r="HC737" s="10"/>
      <c r="HD737" s="10"/>
      <c r="HE737" s="10"/>
      <c r="HF737" s="10"/>
      <c r="HG737" s="10"/>
      <c r="HH737" s="10"/>
      <c r="HI737" s="10"/>
      <c r="HJ737" s="10"/>
      <c r="HK737" s="10"/>
      <c r="HL737" s="10"/>
      <c r="HM737" s="10"/>
      <c r="HN737" s="10"/>
      <c r="HO737" s="10"/>
      <c r="HP737" s="10"/>
      <c r="HQ737" s="10"/>
      <c r="HR737" s="10"/>
      <c r="HS737" s="10"/>
      <c r="HT737" s="10"/>
      <c r="HU737" s="10"/>
      <c r="HV737" s="10"/>
      <c r="HW737" s="10"/>
      <c r="HX737" s="10"/>
      <c r="HY737" s="10"/>
      <c r="HZ737" s="10"/>
      <c r="IA737" s="10"/>
      <c r="IB737" s="10"/>
      <c r="IC737" s="10"/>
      <c r="ID737" s="10"/>
      <c r="IE737" s="10"/>
      <c r="IF737" s="10"/>
      <c r="IG737" s="10"/>
      <c r="IH737" s="10"/>
      <c r="II737" s="10"/>
      <c r="IJ737" s="10"/>
      <c r="IK737" s="10"/>
      <c r="IL737" s="10"/>
      <c r="IM737" s="10"/>
      <c r="IN737" s="10"/>
      <c r="IO737" s="10"/>
      <c r="IP737" s="10"/>
      <c r="IQ737" s="10"/>
      <c r="IR737" s="10"/>
      <c r="IS737" s="10"/>
      <c r="IT737" s="10"/>
      <c r="IU737" s="10"/>
      <c r="IV737" s="10"/>
    </row>
    <row r="738" spans="7:256"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  <c r="FH738" s="10"/>
      <c r="FI738" s="10"/>
      <c r="FJ738" s="10"/>
      <c r="FK738" s="10"/>
      <c r="FL738" s="10"/>
      <c r="FM738" s="10"/>
      <c r="FN738" s="10"/>
      <c r="FO738" s="10"/>
      <c r="FP738" s="10"/>
      <c r="FQ738" s="10"/>
      <c r="FR738" s="10"/>
      <c r="FS738" s="10"/>
      <c r="FT738" s="10"/>
      <c r="FU738" s="10"/>
      <c r="FV738" s="10"/>
      <c r="FW738" s="10"/>
      <c r="FX738" s="10"/>
      <c r="FY738" s="10"/>
      <c r="FZ738" s="10"/>
      <c r="GA738" s="10"/>
      <c r="GB738" s="10"/>
      <c r="GC738" s="10"/>
      <c r="GD738" s="10"/>
      <c r="GE738" s="10"/>
      <c r="GF738" s="10"/>
      <c r="GG738" s="10"/>
      <c r="GH738" s="10"/>
      <c r="GI738" s="10"/>
      <c r="GJ738" s="10"/>
      <c r="GK738" s="10"/>
      <c r="GL738" s="10"/>
      <c r="GM738" s="10"/>
      <c r="GN738" s="10"/>
      <c r="GO738" s="10"/>
      <c r="GP738" s="10"/>
      <c r="GQ738" s="10"/>
      <c r="GR738" s="10"/>
      <c r="GS738" s="10"/>
      <c r="GT738" s="10"/>
      <c r="GU738" s="10"/>
      <c r="GV738" s="10"/>
      <c r="GW738" s="10"/>
      <c r="GX738" s="10"/>
      <c r="GY738" s="10"/>
      <c r="GZ738" s="10"/>
      <c r="HA738" s="10"/>
      <c r="HB738" s="10"/>
      <c r="HC738" s="10"/>
      <c r="HD738" s="10"/>
      <c r="HE738" s="10"/>
      <c r="HF738" s="10"/>
      <c r="HG738" s="10"/>
      <c r="HH738" s="10"/>
      <c r="HI738" s="10"/>
      <c r="HJ738" s="10"/>
      <c r="HK738" s="10"/>
      <c r="HL738" s="10"/>
      <c r="HM738" s="10"/>
      <c r="HN738" s="10"/>
      <c r="HO738" s="10"/>
      <c r="HP738" s="10"/>
      <c r="HQ738" s="10"/>
      <c r="HR738" s="10"/>
      <c r="HS738" s="10"/>
      <c r="HT738" s="10"/>
      <c r="HU738" s="10"/>
      <c r="HV738" s="10"/>
      <c r="HW738" s="10"/>
      <c r="HX738" s="10"/>
      <c r="HY738" s="10"/>
      <c r="HZ738" s="10"/>
      <c r="IA738" s="10"/>
      <c r="IB738" s="10"/>
      <c r="IC738" s="10"/>
      <c r="ID738" s="10"/>
      <c r="IE738" s="10"/>
      <c r="IF738" s="10"/>
      <c r="IG738" s="10"/>
      <c r="IH738" s="10"/>
      <c r="II738" s="10"/>
      <c r="IJ738" s="10"/>
      <c r="IK738" s="10"/>
      <c r="IL738" s="10"/>
      <c r="IM738" s="10"/>
      <c r="IN738" s="10"/>
      <c r="IO738" s="10"/>
      <c r="IP738" s="10"/>
      <c r="IQ738" s="10"/>
      <c r="IR738" s="10"/>
      <c r="IS738" s="10"/>
      <c r="IT738" s="10"/>
      <c r="IU738" s="10"/>
      <c r="IV738" s="10"/>
    </row>
    <row r="739" spans="7:256"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  <c r="FH739" s="10"/>
      <c r="FI739" s="10"/>
      <c r="FJ739" s="10"/>
      <c r="FK739" s="10"/>
      <c r="FL739" s="10"/>
      <c r="FM739" s="10"/>
      <c r="FN739" s="10"/>
      <c r="FO739" s="10"/>
      <c r="FP739" s="10"/>
      <c r="FQ739" s="10"/>
      <c r="FR739" s="10"/>
      <c r="FS739" s="10"/>
      <c r="FT739" s="10"/>
      <c r="FU739" s="10"/>
      <c r="FV739" s="10"/>
      <c r="FW739" s="10"/>
      <c r="FX739" s="10"/>
      <c r="FY739" s="10"/>
      <c r="FZ739" s="10"/>
      <c r="GA739" s="10"/>
      <c r="GB739" s="10"/>
      <c r="GC739" s="10"/>
      <c r="GD739" s="10"/>
      <c r="GE739" s="10"/>
      <c r="GF739" s="10"/>
      <c r="GG739" s="10"/>
      <c r="GH739" s="10"/>
      <c r="GI739" s="10"/>
      <c r="GJ739" s="10"/>
      <c r="GK739" s="10"/>
      <c r="GL739" s="10"/>
      <c r="GM739" s="10"/>
      <c r="GN739" s="10"/>
      <c r="GO739" s="10"/>
      <c r="GP739" s="10"/>
      <c r="GQ739" s="10"/>
      <c r="GR739" s="10"/>
      <c r="GS739" s="10"/>
      <c r="GT739" s="10"/>
      <c r="GU739" s="10"/>
      <c r="GV739" s="10"/>
      <c r="GW739" s="10"/>
      <c r="GX739" s="10"/>
      <c r="GY739" s="10"/>
      <c r="GZ739" s="10"/>
      <c r="HA739" s="10"/>
      <c r="HB739" s="10"/>
      <c r="HC739" s="10"/>
      <c r="HD739" s="10"/>
      <c r="HE739" s="10"/>
      <c r="HF739" s="10"/>
      <c r="HG739" s="10"/>
      <c r="HH739" s="10"/>
      <c r="HI739" s="10"/>
      <c r="HJ739" s="10"/>
      <c r="HK739" s="10"/>
      <c r="HL739" s="10"/>
      <c r="HM739" s="10"/>
      <c r="HN739" s="10"/>
      <c r="HO739" s="10"/>
      <c r="HP739" s="10"/>
      <c r="HQ739" s="10"/>
      <c r="HR739" s="10"/>
      <c r="HS739" s="10"/>
      <c r="HT739" s="10"/>
      <c r="HU739" s="10"/>
      <c r="HV739" s="10"/>
      <c r="HW739" s="10"/>
      <c r="HX739" s="10"/>
      <c r="HY739" s="10"/>
      <c r="HZ739" s="10"/>
      <c r="IA739" s="10"/>
      <c r="IB739" s="10"/>
      <c r="IC739" s="10"/>
      <c r="ID739" s="10"/>
      <c r="IE739" s="10"/>
      <c r="IF739" s="10"/>
      <c r="IG739" s="10"/>
      <c r="IH739" s="10"/>
      <c r="II739" s="10"/>
      <c r="IJ739" s="10"/>
      <c r="IK739" s="10"/>
      <c r="IL739" s="10"/>
      <c r="IM739" s="10"/>
      <c r="IN739" s="10"/>
      <c r="IO739" s="10"/>
      <c r="IP739" s="10"/>
      <c r="IQ739" s="10"/>
      <c r="IR739" s="10"/>
      <c r="IS739" s="10"/>
      <c r="IT739" s="10"/>
      <c r="IU739" s="10"/>
      <c r="IV739" s="10"/>
    </row>
    <row r="740" spans="7:256"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  <c r="FD740" s="10"/>
      <c r="FE740" s="10"/>
      <c r="FF740" s="10"/>
      <c r="FG740" s="10"/>
      <c r="FH740" s="10"/>
      <c r="FI740" s="10"/>
      <c r="FJ740" s="10"/>
      <c r="FK740" s="10"/>
      <c r="FL740" s="10"/>
      <c r="FM740" s="10"/>
      <c r="FN740" s="10"/>
      <c r="FO740" s="10"/>
      <c r="FP740" s="10"/>
      <c r="FQ740" s="10"/>
      <c r="FR740" s="10"/>
      <c r="FS740" s="10"/>
      <c r="FT740" s="10"/>
      <c r="FU740" s="10"/>
      <c r="FV740" s="10"/>
      <c r="FW740" s="10"/>
      <c r="FX740" s="10"/>
      <c r="FY740" s="10"/>
      <c r="FZ740" s="10"/>
      <c r="GA740" s="10"/>
      <c r="GB740" s="10"/>
      <c r="GC740" s="10"/>
      <c r="GD740" s="10"/>
      <c r="GE740" s="10"/>
      <c r="GF740" s="10"/>
      <c r="GG740" s="10"/>
      <c r="GH740" s="10"/>
      <c r="GI740" s="10"/>
      <c r="GJ740" s="10"/>
      <c r="GK740" s="10"/>
      <c r="GL740" s="10"/>
      <c r="GM740" s="10"/>
      <c r="GN740" s="10"/>
      <c r="GO740" s="10"/>
      <c r="GP740" s="10"/>
      <c r="GQ740" s="10"/>
      <c r="GR740" s="10"/>
      <c r="GS740" s="10"/>
      <c r="GT740" s="10"/>
      <c r="GU740" s="10"/>
      <c r="GV740" s="10"/>
      <c r="GW740" s="10"/>
      <c r="GX740" s="10"/>
      <c r="GY740" s="10"/>
      <c r="GZ740" s="10"/>
      <c r="HA740" s="10"/>
      <c r="HB740" s="10"/>
      <c r="HC740" s="10"/>
      <c r="HD740" s="10"/>
      <c r="HE740" s="10"/>
      <c r="HF740" s="10"/>
      <c r="HG740" s="10"/>
      <c r="HH740" s="10"/>
      <c r="HI740" s="10"/>
      <c r="HJ740" s="10"/>
      <c r="HK740" s="10"/>
      <c r="HL740" s="10"/>
      <c r="HM740" s="10"/>
      <c r="HN740" s="10"/>
      <c r="HO740" s="10"/>
      <c r="HP740" s="10"/>
      <c r="HQ740" s="10"/>
      <c r="HR740" s="10"/>
      <c r="HS740" s="10"/>
      <c r="HT740" s="10"/>
      <c r="HU740" s="10"/>
      <c r="HV740" s="10"/>
      <c r="HW740" s="10"/>
      <c r="HX740" s="10"/>
      <c r="HY740" s="10"/>
      <c r="HZ740" s="10"/>
      <c r="IA740" s="10"/>
      <c r="IB740" s="10"/>
      <c r="IC740" s="10"/>
      <c r="ID740" s="10"/>
      <c r="IE740" s="10"/>
      <c r="IF740" s="10"/>
      <c r="IG740" s="10"/>
      <c r="IH740" s="10"/>
      <c r="II740" s="10"/>
      <c r="IJ740" s="10"/>
      <c r="IK740" s="10"/>
      <c r="IL740" s="10"/>
      <c r="IM740" s="10"/>
      <c r="IN740" s="10"/>
      <c r="IO740" s="10"/>
      <c r="IP740" s="10"/>
      <c r="IQ740" s="10"/>
      <c r="IR740" s="10"/>
      <c r="IS740" s="10"/>
      <c r="IT740" s="10"/>
      <c r="IU740" s="10"/>
      <c r="IV740" s="10"/>
    </row>
    <row r="741" spans="7:256"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  <c r="FD741" s="10"/>
      <c r="FE741" s="10"/>
      <c r="FF741" s="10"/>
      <c r="FG741" s="10"/>
      <c r="FH741" s="10"/>
      <c r="FI741" s="10"/>
      <c r="FJ741" s="10"/>
      <c r="FK741" s="10"/>
      <c r="FL741" s="10"/>
      <c r="FM741" s="10"/>
      <c r="FN741" s="10"/>
      <c r="FO741" s="10"/>
      <c r="FP741" s="10"/>
      <c r="FQ741" s="10"/>
      <c r="FR741" s="10"/>
      <c r="FS741" s="10"/>
      <c r="FT741" s="10"/>
      <c r="FU741" s="10"/>
      <c r="FV741" s="10"/>
      <c r="FW741" s="10"/>
      <c r="FX741" s="10"/>
      <c r="FY741" s="10"/>
      <c r="FZ741" s="10"/>
      <c r="GA741" s="10"/>
      <c r="GB741" s="10"/>
      <c r="GC741" s="10"/>
      <c r="GD741" s="10"/>
      <c r="GE741" s="10"/>
      <c r="GF741" s="10"/>
      <c r="GG741" s="10"/>
      <c r="GH741" s="10"/>
      <c r="GI741" s="10"/>
      <c r="GJ741" s="10"/>
      <c r="GK741" s="10"/>
      <c r="GL741" s="10"/>
      <c r="GM741" s="10"/>
      <c r="GN741" s="10"/>
      <c r="GO741" s="10"/>
      <c r="GP741" s="10"/>
      <c r="GQ741" s="10"/>
      <c r="GR741" s="10"/>
      <c r="GS741" s="10"/>
      <c r="GT741" s="10"/>
      <c r="GU741" s="10"/>
      <c r="GV741" s="10"/>
      <c r="GW741" s="10"/>
      <c r="GX741" s="10"/>
      <c r="GY741" s="10"/>
      <c r="GZ741" s="10"/>
      <c r="HA741" s="10"/>
      <c r="HB741" s="10"/>
      <c r="HC741" s="10"/>
      <c r="HD741" s="10"/>
      <c r="HE741" s="10"/>
      <c r="HF741" s="10"/>
      <c r="HG741" s="10"/>
      <c r="HH741" s="10"/>
      <c r="HI741" s="10"/>
      <c r="HJ741" s="10"/>
      <c r="HK741" s="10"/>
      <c r="HL741" s="10"/>
      <c r="HM741" s="10"/>
      <c r="HN741" s="10"/>
      <c r="HO741" s="10"/>
      <c r="HP741" s="10"/>
      <c r="HQ741" s="10"/>
      <c r="HR741" s="10"/>
      <c r="HS741" s="10"/>
      <c r="HT741" s="10"/>
      <c r="HU741" s="10"/>
      <c r="HV741" s="10"/>
      <c r="HW741" s="10"/>
      <c r="HX741" s="10"/>
      <c r="HY741" s="10"/>
      <c r="HZ741" s="10"/>
      <c r="IA741" s="10"/>
      <c r="IB741" s="10"/>
      <c r="IC741" s="10"/>
      <c r="ID741" s="10"/>
      <c r="IE741" s="10"/>
      <c r="IF741" s="10"/>
      <c r="IG741" s="10"/>
      <c r="IH741" s="10"/>
      <c r="II741" s="10"/>
      <c r="IJ741" s="10"/>
      <c r="IK741" s="10"/>
      <c r="IL741" s="10"/>
      <c r="IM741" s="10"/>
      <c r="IN741" s="10"/>
      <c r="IO741" s="10"/>
      <c r="IP741" s="10"/>
      <c r="IQ741" s="10"/>
      <c r="IR741" s="10"/>
      <c r="IS741" s="10"/>
      <c r="IT741" s="10"/>
      <c r="IU741" s="10"/>
      <c r="IV741" s="10"/>
    </row>
    <row r="742" spans="7:256"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10"/>
      <c r="FR742" s="10"/>
      <c r="FS742" s="10"/>
      <c r="FT742" s="10"/>
      <c r="FU742" s="10"/>
      <c r="FV742" s="10"/>
      <c r="FW742" s="10"/>
      <c r="FX742" s="10"/>
      <c r="FY742" s="10"/>
      <c r="FZ742" s="10"/>
      <c r="GA742" s="10"/>
      <c r="GB742" s="10"/>
      <c r="GC742" s="10"/>
      <c r="GD742" s="10"/>
      <c r="GE742" s="10"/>
      <c r="GF742" s="10"/>
      <c r="GG742" s="10"/>
      <c r="GH742" s="10"/>
      <c r="GI742" s="10"/>
      <c r="GJ742" s="10"/>
      <c r="GK742" s="10"/>
      <c r="GL742" s="10"/>
      <c r="GM742" s="10"/>
      <c r="GN742" s="10"/>
      <c r="GO742" s="10"/>
      <c r="GP742" s="10"/>
      <c r="GQ742" s="10"/>
      <c r="GR742" s="10"/>
      <c r="GS742" s="10"/>
      <c r="GT742" s="10"/>
      <c r="GU742" s="10"/>
      <c r="GV742" s="10"/>
      <c r="GW742" s="10"/>
      <c r="GX742" s="10"/>
      <c r="GY742" s="10"/>
      <c r="GZ742" s="10"/>
      <c r="HA742" s="10"/>
      <c r="HB742" s="10"/>
      <c r="HC742" s="10"/>
      <c r="HD742" s="10"/>
      <c r="HE742" s="10"/>
      <c r="HF742" s="10"/>
      <c r="HG742" s="10"/>
      <c r="HH742" s="10"/>
      <c r="HI742" s="10"/>
      <c r="HJ742" s="10"/>
      <c r="HK742" s="10"/>
      <c r="HL742" s="10"/>
      <c r="HM742" s="10"/>
      <c r="HN742" s="10"/>
      <c r="HO742" s="10"/>
      <c r="HP742" s="10"/>
      <c r="HQ742" s="10"/>
      <c r="HR742" s="10"/>
      <c r="HS742" s="10"/>
      <c r="HT742" s="10"/>
      <c r="HU742" s="10"/>
      <c r="HV742" s="10"/>
      <c r="HW742" s="10"/>
      <c r="HX742" s="10"/>
      <c r="HY742" s="10"/>
      <c r="HZ742" s="10"/>
      <c r="IA742" s="10"/>
      <c r="IB742" s="10"/>
      <c r="IC742" s="10"/>
      <c r="ID742" s="10"/>
      <c r="IE742" s="10"/>
      <c r="IF742" s="10"/>
      <c r="IG742" s="10"/>
      <c r="IH742" s="10"/>
      <c r="II742" s="10"/>
      <c r="IJ742" s="10"/>
      <c r="IK742" s="10"/>
      <c r="IL742" s="10"/>
      <c r="IM742" s="10"/>
      <c r="IN742" s="10"/>
      <c r="IO742" s="10"/>
      <c r="IP742" s="10"/>
      <c r="IQ742" s="10"/>
      <c r="IR742" s="10"/>
      <c r="IS742" s="10"/>
      <c r="IT742" s="10"/>
      <c r="IU742" s="10"/>
      <c r="IV742" s="10"/>
    </row>
    <row r="743" spans="7:256"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10"/>
      <c r="FR743" s="10"/>
      <c r="FS743" s="10"/>
      <c r="FT743" s="10"/>
      <c r="FU743" s="10"/>
      <c r="FV743" s="10"/>
      <c r="FW743" s="10"/>
      <c r="FX743" s="10"/>
      <c r="FY743" s="10"/>
      <c r="FZ743" s="10"/>
      <c r="GA743" s="10"/>
      <c r="GB743" s="10"/>
      <c r="GC743" s="10"/>
      <c r="GD743" s="10"/>
      <c r="GE743" s="10"/>
      <c r="GF743" s="10"/>
      <c r="GG743" s="10"/>
      <c r="GH743" s="10"/>
      <c r="GI743" s="10"/>
      <c r="GJ743" s="10"/>
      <c r="GK743" s="10"/>
      <c r="GL743" s="10"/>
      <c r="GM743" s="10"/>
      <c r="GN743" s="10"/>
      <c r="GO743" s="10"/>
      <c r="GP743" s="10"/>
      <c r="GQ743" s="10"/>
      <c r="GR743" s="10"/>
      <c r="GS743" s="10"/>
      <c r="GT743" s="10"/>
      <c r="GU743" s="10"/>
      <c r="GV743" s="10"/>
      <c r="GW743" s="10"/>
      <c r="GX743" s="10"/>
      <c r="GY743" s="10"/>
      <c r="GZ743" s="10"/>
      <c r="HA743" s="10"/>
      <c r="HB743" s="10"/>
      <c r="HC743" s="10"/>
      <c r="HD743" s="10"/>
      <c r="HE743" s="10"/>
      <c r="HF743" s="10"/>
      <c r="HG743" s="10"/>
      <c r="HH743" s="10"/>
      <c r="HI743" s="10"/>
      <c r="HJ743" s="10"/>
      <c r="HK743" s="10"/>
      <c r="HL743" s="10"/>
      <c r="HM743" s="10"/>
      <c r="HN743" s="10"/>
      <c r="HO743" s="10"/>
      <c r="HP743" s="10"/>
      <c r="HQ743" s="10"/>
      <c r="HR743" s="10"/>
      <c r="HS743" s="10"/>
      <c r="HT743" s="10"/>
      <c r="HU743" s="10"/>
      <c r="HV743" s="10"/>
      <c r="HW743" s="10"/>
      <c r="HX743" s="10"/>
      <c r="HY743" s="10"/>
      <c r="HZ743" s="10"/>
      <c r="IA743" s="10"/>
      <c r="IB743" s="10"/>
      <c r="IC743" s="10"/>
      <c r="ID743" s="10"/>
      <c r="IE743" s="10"/>
      <c r="IF743" s="10"/>
      <c r="IG743" s="10"/>
      <c r="IH743" s="10"/>
      <c r="II743" s="10"/>
      <c r="IJ743" s="10"/>
      <c r="IK743" s="10"/>
      <c r="IL743" s="10"/>
      <c r="IM743" s="10"/>
      <c r="IN743" s="10"/>
      <c r="IO743" s="10"/>
      <c r="IP743" s="10"/>
      <c r="IQ743" s="10"/>
      <c r="IR743" s="10"/>
      <c r="IS743" s="10"/>
      <c r="IT743" s="10"/>
      <c r="IU743" s="10"/>
      <c r="IV743" s="10"/>
    </row>
    <row r="744" spans="7:256"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  <c r="FH744" s="10"/>
      <c r="FI744" s="10"/>
      <c r="FJ744" s="10"/>
      <c r="FK744" s="10"/>
      <c r="FL744" s="10"/>
      <c r="FM744" s="10"/>
      <c r="FN744" s="10"/>
      <c r="FO744" s="10"/>
      <c r="FP744" s="10"/>
      <c r="FQ744" s="10"/>
      <c r="FR744" s="10"/>
      <c r="FS744" s="10"/>
      <c r="FT744" s="10"/>
      <c r="FU744" s="10"/>
      <c r="FV744" s="10"/>
      <c r="FW744" s="10"/>
      <c r="FX744" s="10"/>
      <c r="FY744" s="10"/>
      <c r="FZ744" s="10"/>
      <c r="GA744" s="10"/>
      <c r="GB744" s="10"/>
      <c r="GC744" s="10"/>
      <c r="GD744" s="10"/>
      <c r="GE744" s="10"/>
      <c r="GF744" s="10"/>
      <c r="GG744" s="10"/>
      <c r="GH744" s="10"/>
      <c r="GI744" s="10"/>
      <c r="GJ744" s="10"/>
      <c r="GK744" s="10"/>
      <c r="GL744" s="10"/>
      <c r="GM744" s="10"/>
      <c r="GN744" s="10"/>
      <c r="GO744" s="10"/>
      <c r="GP744" s="10"/>
      <c r="GQ744" s="10"/>
      <c r="GR744" s="10"/>
      <c r="GS744" s="10"/>
      <c r="GT744" s="10"/>
      <c r="GU744" s="10"/>
      <c r="GV744" s="10"/>
      <c r="GW744" s="10"/>
      <c r="GX744" s="10"/>
      <c r="GY744" s="10"/>
      <c r="GZ744" s="10"/>
      <c r="HA744" s="10"/>
      <c r="HB744" s="10"/>
      <c r="HC744" s="10"/>
      <c r="HD744" s="10"/>
      <c r="HE744" s="10"/>
      <c r="HF744" s="10"/>
      <c r="HG744" s="10"/>
      <c r="HH744" s="10"/>
      <c r="HI744" s="10"/>
      <c r="HJ744" s="10"/>
      <c r="HK744" s="10"/>
      <c r="HL744" s="10"/>
      <c r="HM744" s="10"/>
      <c r="HN744" s="10"/>
      <c r="HO744" s="10"/>
      <c r="HP744" s="10"/>
      <c r="HQ744" s="10"/>
      <c r="HR744" s="10"/>
      <c r="HS744" s="10"/>
      <c r="HT744" s="10"/>
      <c r="HU744" s="10"/>
      <c r="HV744" s="10"/>
      <c r="HW744" s="10"/>
      <c r="HX744" s="10"/>
      <c r="HY744" s="10"/>
      <c r="HZ744" s="10"/>
      <c r="IA744" s="10"/>
      <c r="IB744" s="10"/>
      <c r="IC744" s="10"/>
      <c r="ID744" s="10"/>
      <c r="IE744" s="10"/>
      <c r="IF744" s="10"/>
      <c r="IG744" s="10"/>
      <c r="IH744" s="10"/>
      <c r="II744" s="10"/>
      <c r="IJ744" s="10"/>
      <c r="IK744" s="10"/>
      <c r="IL744" s="10"/>
      <c r="IM744" s="10"/>
      <c r="IN744" s="10"/>
      <c r="IO744" s="10"/>
      <c r="IP744" s="10"/>
      <c r="IQ744" s="10"/>
      <c r="IR744" s="10"/>
      <c r="IS744" s="10"/>
      <c r="IT744" s="10"/>
      <c r="IU744" s="10"/>
      <c r="IV744" s="10"/>
    </row>
    <row r="745" spans="7:256"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10"/>
      <c r="FR745" s="10"/>
      <c r="FS745" s="10"/>
      <c r="FT745" s="10"/>
      <c r="FU745" s="10"/>
      <c r="FV745" s="10"/>
      <c r="FW745" s="10"/>
      <c r="FX745" s="10"/>
      <c r="FY745" s="10"/>
      <c r="FZ745" s="10"/>
      <c r="GA745" s="10"/>
      <c r="GB745" s="10"/>
      <c r="GC745" s="10"/>
      <c r="GD745" s="10"/>
      <c r="GE745" s="10"/>
      <c r="GF745" s="10"/>
      <c r="GG745" s="10"/>
      <c r="GH745" s="10"/>
      <c r="GI745" s="10"/>
      <c r="GJ745" s="10"/>
      <c r="GK745" s="10"/>
      <c r="GL745" s="10"/>
      <c r="GM745" s="10"/>
      <c r="GN745" s="10"/>
      <c r="GO745" s="10"/>
      <c r="GP745" s="10"/>
      <c r="GQ745" s="10"/>
      <c r="GR745" s="10"/>
      <c r="GS745" s="10"/>
      <c r="GT745" s="10"/>
      <c r="GU745" s="10"/>
      <c r="GV745" s="10"/>
      <c r="GW745" s="10"/>
      <c r="GX745" s="10"/>
      <c r="GY745" s="10"/>
      <c r="GZ745" s="10"/>
      <c r="HA745" s="10"/>
      <c r="HB745" s="10"/>
      <c r="HC745" s="10"/>
      <c r="HD745" s="10"/>
      <c r="HE745" s="10"/>
      <c r="HF745" s="10"/>
      <c r="HG745" s="10"/>
      <c r="HH745" s="10"/>
      <c r="HI745" s="10"/>
      <c r="HJ745" s="10"/>
      <c r="HK745" s="10"/>
      <c r="HL745" s="10"/>
      <c r="HM745" s="10"/>
      <c r="HN745" s="10"/>
      <c r="HO745" s="10"/>
      <c r="HP745" s="10"/>
      <c r="HQ745" s="10"/>
      <c r="HR745" s="10"/>
      <c r="HS745" s="10"/>
      <c r="HT745" s="10"/>
      <c r="HU745" s="10"/>
      <c r="HV745" s="10"/>
      <c r="HW745" s="10"/>
      <c r="HX745" s="10"/>
      <c r="HY745" s="10"/>
      <c r="HZ745" s="10"/>
      <c r="IA745" s="10"/>
      <c r="IB745" s="10"/>
      <c r="IC745" s="10"/>
      <c r="ID745" s="10"/>
      <c r="IE745" s="10"/>
      <c r="IF745" s="10"/>
      <c r="IG745" s="10"/>
      <c r="IH745" s="10"/>
      <c r="II745" s="10"/>
      <c r="IJ745" s="10"/>
      <c r="IK745" s="10"/>
      <c r="IL745" s="10"/>
      <c r="IM745" s="10"/>
      <c r="IN745" s="10"/>
      <c r="IO745" s="10"/>
      <c r="IP745" s="10"/>
      <c r="IQ745" s="10"/>
      <c r="IR745" s="10"/>
      <c r="IS745" s="10"/>
      <c r="IT745" s="10"/>
      <c r="IU745" s="10"/>
      <c r="IV745" s="10"/>
    </row>
    <row r="746" spans="7:256"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10"/>
      <c r="FR746" s="10"/>
      <c r="FS746" s="10"/>
      <c r="FT746" s="10"/>
      <c r="FU746" s="10"/>
      <c r="FV746" s="10"/>
      <c r="FW746" s="10"/>
      <c r="FX746" s="10"/>
      <c r="FY746" s="10"/>
      <c r="FZ746" s="10"/>
      <c r="GA746" s="10"/>
      <c r="GB746" s="10"/>
      <c r="GC746" s="10"/>
      <c r="GD746" s="10"/>
      <c r="GE746" s="10"/>
      <c r="GF746" s="10"/>
      <c r="GG746" s="10"/>
      <c r="GH746" s="10"/>
      <c r="GI746" s="10"/>
      <c r="GJ746" s="10"/>
      <c r="GK746" s="10"/>
      <c r="GL746" s="10"/>
      <c r="GM746" s="10"/>
      <c r="GN746" s="10"/>
      <c r="GO746" s="10"/>
      <c r="GP746" s="10"/>
      <c r="GQ746" s="10"/>
      <c r="GR746" s="10"/>
      <c r="GS746" s="10"/>
      <c r="GT746" s="10"/>
      <c r="GU746" s="10"/>
      <c r="GV746" s="10"/>
      <c r="GW746" s="10"/>
      <c r="GX746" s="10"/>
      <c r="GY746" s="10"/>
      <c r="GZ746" s="10"/>
      <c r="HA746" s="10"/>
      <c r="HB746" s="10"/>
      <c r="HC746" s="10"/>
      <c r="HD746" s="10"/>
      <c r="HE746" s="10"/>
      <c r="HF746" s="10"/>
      <c r="HG746" s="10"/>
      <c r="HH746" s="10"/>
      <c r="HI746" s="10"/>
      <c r="HJ746" s="10"/>
      <c r="HK746" s="10"/>
      <c r="HL746" s="10"/>
      <c r="HM746" s="10"/>
      <c r="HN746" s="10"/>
      <c r="HO746" s="10"/>
      <c r="HP746" s="10"/>
      <c r="HQ746" s="10"/>
      <c r="HR746" s="10"/>
      <c r="HS746" s="10"/>
      <c r="HT746" s="10"/>
      <c r="HU746" s="10"/>
      <c r="HV746" s="10"/>
      <c r="HW746" s="10"/>
      <c r="HX746" s="10"/>
      <c r="HY746" s="10"/>
      <c r="HZ746" s="10"/>
      <c r="IA746" s="10"/>
      <c r="IB746" s="10"/>
      <c r="IC746" s="10"/>
      <c r="ID746" s="10"/>
      <c r="IE746" s="10"/>
      <c r="IF746" s="10"/>
      <c r="IG746" s="10"/>
      <c r="IH746" s="10"/>
      <c r="II746" s="10"/>
      <c r="IJ746" s="10"/>
      <c r="IK746" s="10"/>
      <c r="IL746" s="10"/>
      <c r="IM746" s="10"/>
      <c r="IN746" s="10"/>
      <c r="IO746" s="10"/>
      <c r="IP746" s="10"/>
      <c r="IQ746" s="10"/>
      <c r="IR746" s="10"/>
      <c r="IS746" s="10"/>
      <c r="IT746" s="10"/>
      <c r="IU746" s="10"/>
      <c r="IV746" s="10"/>
    </row>
    <row r="747" spans="7:256"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  <c r="FH747" s="10"/>
      <c r="FI747" s="10"/>
      <c r="FJ747" s="10"/>
      <c r="FK747" s="10"/>
      <c r="FL747" s="10"/>
      <c r="FM747" s="10"/>
      <c r="FN747" s="10"/>
      <c r="FO747" s="10"/>
      <c r="FP747" s="10"/>
      <c r="FQ747" s="10"/>
      <c r="FR747" s="10"/>
      <c r="FS747" s="10"/>
      <c r="FT747" s="10"/>
      <c r="FU747" s="10"/>
      <c r="FV747" s="10"/>
      <c r="FW747" s="10"/>
      <c r="FX747" s="10"/>
      <c r="FY747" s="10"/>
      <c r="FZ747" s="10"/>
      <c r="GA747" s="10"/>
      <c r="GB747" s="10"/>
      <c r="GC747" s="10"/>
      <c r="GD747" s="10"/>
      <c r="GE747" s="10"/>
      <c r="GF747" s="10"/>
      <c r="GG747" s="10"/>
      <c r="GH747" s="10"/>
      <c r="GI747" s="10"/>
      <c r="GJ747" s="10"/>
      <c r="GK747" s="10"/>
      <c r="GL747" s="10"/>
      <c r="GM747" s="10"/>
      <c r="GN747" s="10"/>
      <c r="GO747" s="10"/>
      <c r="GP747" s="10"/>
      <c r="GQ747" s="10"/>
      <c r="GR747" s="10"/>
      <c r="GS747" s="10"/>
      <c r="GT747" s="10"/>
      <c r="GU747" s="10"/>
      <c r="GV747" s="10"/>
      <c r="GW747" s="10"/>
      <c r="GX747" s="10"/>
      <c r="GY747" s="10"/>
      <c r="GZ747" s="10"/>
      <c r="HA747" s="10"/>
      <c r="HB747" s="10"/>
      <c r="HC747" s="10"/>
      <c r="HD747" s="10"/>
      <c r="HE747" s="10"/>
      <c r="HF747" s="10"/>
      <c r="HG747" s="10"/>
      <c r="HH747" s="10"/>
      <c r="HI747" s="10"/>
      <c r="HJ747" s="10"/>
      <c r="HK747" s="10"/>
      <c r="HL747" s="10"/>
      <c r="HM747" s="10"/>
      <c r="HN747" s="10"/>
      <c r="HO747" s="10"/>
      <c r="HP747" s="10"/>
      <c r="HQ747" s="10"/>
      <c r="HR747" s="10"/>
      <c r="HS747" s="10"/>
      <c r="HT747" s="10"/>
      <c r="HU747" s="10"/>
      <c r="HV747" s="10"/>
      <c r="HW747" s="10"/>
      <c r="HX747" s="10"/>
      <c r="HY747" s="10"/>
      <c r="HZ747" s="10"/>
      <c r="IA747" s="10"/>
      <c r="IB747" s="10"/>
      <c r="IC747" s="10"/>
      <c r="ID747" s="10"/>
      <c r="IE747" s="10"/>
      <c r="IF747" s="10"/>
      <c r="IG747" s="10"/>
      <c r="IH747" s="10"/>
      <c r="II747" s="10"/>
      <c r="IJ747" s="10"/>
      <c r="IK747" s="10"/>
      <c r="IL747" s="10"/>
      <c r="IM747" s="10"/>
      <c r="IN747" s="10"/>
      <c r="IO747" s="10"/>
      <c r="IP747" s="10"/>
      <c r="IQ747" s="10"/>
      <c r="IR747" s="10"/>
      <c r="IS747" s="10"/>
      <c r="IT747" s="10"/>
      <c r="IU747" s="10"/>
      <c r="IV747" s="10"/>
    </row>
    <row r="748" spans="7:256"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  <c r="FH748" s="10"/>
      <c r="FI748" s="10"/>
      <c r="FJ748" s="10"/>
      <c r="FK748" s="10"/>
      <c r="FL748" s="10"/>
      <c r="FM748" s="10"/>
      <c r="FN748" s="10"/>
      <c r="FO748" s="10"/>
      <c r="FP748" s="10"/>
      <c r="FQ748" s="10"/>
      <c r="FR748" s="10"/>
      <c r="FS748" s="10"/>
      <c r="FT748" s="10"/>
      <c r="FU748" s="10"/>
      <c r="FV748" s="10"/>
      <c r="FW748" s="10"/>
      <c r="FX748" s="10"/>
      <c r="FY748" s="10"/>
      <c r="FZ748" s="10"/>
      <c r="GA748" s="10"/>
      <c r="GB748" s="10"/>
      <c r="GC748" s="10"/>
      <c r="GD748" s="10"/>
      <c r="GE748" s="10"/>
      <c r="GF748" s="10"/>
      <c r="GG748" s="10"/>
      <c r="GH748" s="10"/>
      <c r="GI748" s="10"/>
      <c r="GJ748" s="10"/>
      <c r="GK748" s="10"/>
      <c r="GL748" s="10"/>
      <c r="GM748" s="10"/>
      <c r="GN748" s="10"/>
      <c r="GO748" s="10"/>
      <c r="GP748" s="10"/>
      <c r="GQ748" s="10"/>
      <c r="GR748" s="10"/>
      <c r="GS748" s="10"/>
      <c r="GT748" s="10"/>
      <c r="GU748" s="10"/>
      <c r="GV748" s="10"/>
      <c r="GW748" s="10"/>
      <c r="GX748" s="10"/>
      <c r="GY748" s="10"/>
      <c r="GZ748" s="10"/>
      <c r="HA748" s="10"/>
      <c r="HB748" s="10"/>
      <c r="HC748" s="10"/>
      <c r="HD748" s="10"/>
      <c r="HE748" s="10"/>
      <c r="HF748" s="10"/>
      <c r="HG748" s="10"/>
      <c r="HH748" s="10"/>
      <c r="HI748" s="10"/>
      <c r="HJ748" s="10"/>
      <c r="HK748" s="10"/>
      <c r="HL748" s="10"/>
      <c r="HM748" s="10"/>
      <c r="HN748" s="10"/>
      <c r="HO748" s="10"/>
      <c r="HP748" s="10"/>
      <c r="HQ748" s="10"/>
      <c r="HR748" s="10"/>
      <c r="HS748" s="10"/>
      <c r="HT748" s="10"/>
      <c r="HU748" s="10"/>
      <c r="HV748" s="10"/>
      <c r="HW748" s="10"/>
      <c r="HX748" s="10"/>
      <c r="HY748" s="10"/>
      <c r="HZ748" s="10"/>
      <c r="IA748" s="10"/>
      <c r="IB748" s="10"/>
      <c r="IC748" s="10"/>
      <c r="ID748" s="10"/>
      <c r="IE748" s="10"/>
      <c r="IF748" s="10"/>
      <c r="IG748" s="10"/>
      <c r="IH748" s="10"/>
      <c r="II748" s="10"/>
      <c r="IJ748" s="10"/>
      <c r="IK748" s="10"/>
      <c r="IL748" s="10"/>
      <c r="IM748" s="10"/>
      <c r="IN748" s="10"/>
      <c r="IO748" s="10"/>
      <c r="IP748" s="10"/>
      <c r="IQ748" s="10"/>
      <c r="IR748" s="10"/>
      <c r="IS748" s="10"/>
      <c r="IT748" s="10"/>
      <c r="IU748" s="10"/>
      <c r="IV748" s="10"/>
    </row>
    <row r="749" spans="7:256"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  <c r="FH749" s="10"/>
      <c r="FI749" s="10"/>
      <c r="FJ749" s="10"/>
      <c r="FK749" s="10"/>
      <c r="FL749" s="10"/>
      <c r="FM749" s="10"/>
      <c r="FN749" s="10"/>
      <c r="FO749" s="10"/>
      <c r="FP749" s="10"/>
      <c r="FQ749" s="10"/>
      <c r="FR749" s="10"/>
      <c r="FS749" s="10"/>
      <c r="FT749" s="10"/>
      <c r="FU749" s="10"/>
      <c r="FV749" s="10"/>
      <c r="FW749" s="10"/>
      <c r="FX749" s="10"/>
      <c r="FY749" s="10"/>
      <c r="FZ749" s="10"/>
      <c r="GA749" s="10"/>
      <c r="GB749" s="10"/>
      <c r="GC749" s="10"/>
      <c r="GD749" s="10"/>
      <c r="GE749" s="10"/>
      <c r="GF749" s="10"/>
      <c r="GG749" s="10"/>
      <c r="GH749" s="10"/>
      <c r="GI749" s="10"/>
      <c r="GJ749" s="10"/>
      <c r="GK749" s="10"/>
      <c r="GL749" s="10"/>
      <c r="GM749" s="10"/>
      <c r="GN749" s="10"/>
      <c r="GO749" s="10"/>
      <c r="GP749" s="10"/>
      <c r="GQ749" s="10"/>
      <c r="GR749" s="10"/>
      <c r="GS749" s="10"/>
      <c r="GT749" s="10"/>
      <c r="GU749" s="10"/>
      <c r="GV749" s="10"/>
      <c r="GW749" s="10"/>
      <c r="GX749" s="10"/>
      <c r="GY749" s="10"/>
      <c r="GZ749" s="10"/>
      <c r="HA749" s="10"/>
      <c r="HB749" s="10"/>
      <c r="HC749" s="10"/>
      <c r="HD749" s="10"/>
      <c r="HE749" s="10"/>
      <c r="HF749" s="10"/>
      <c r="HG749" s="10"/>
      <c r="HH749" s="10"/>
      <c r="HI749" s="10"/>
      <c r="HJ749" s="10"/>
      <c r="HK749" s="10"/>
      <c r="HL749" s="10"/>
      <c r="HM749" s="10"/>
      <c r="HN749" s="10"/>
      <c r="HO749" s="10"/>
      <c r="HP749" s="10"/>
      <c r="HQ749" s="10"/>
      <c r="HR749" s="10"/>
      <c r="HS749" s="10"/>
      <c r="HT749" s="10"/>
      <c r="HU749" s="10"/>
      <c r="HV749" s="10"/>
      <c r="HW749" s="10"/>
      <c r="HX749" s="10"/>
      <c r="HY749" s="10"/>
      <c r="HZ749" s="10"/>
      <c r="IA749" s="10"/>
      <c r="IB749" s="10"/>
      <c r="IC749" s="10"/>
      <c r="ID749" s="10"/>
      <c r="IE749" s="10"/>
      <c r="IF749" s="10"/>
      <c r="IG749" s="10"/>
      <c r="IH749" s="10"/>
      <c r="II749" s="10"/>
      <c r="IJ749" s="10"/>
      <c r="IK749" s="10"/>
      <c r="IL749" s="10"/>
      <c r="IM749" s="10"/>
      <c r="IN749" s="10"/>
      <c r="IO749" s="10"/>
      <c r="IP749" s="10"/>
      <c r="IQ749" s="10"/>
      <c r="IR749" s="10"/>
      <c r="IS749" s="10"/>
      <c r="IT749" s="10"/>
      <c r="IU749" s="10"/>
      <c r="IV749" s="10"/>
    </row>
    <row r="750" spans="7:256"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  <c r="FH750" s="10"/>
      <c r="FI750" s="10"/>
      <c r="FJ750" s="10"/>
      <c r="FK750" s="10"/>
      <c r="FL750" s="10"/>
      <c r="FM750" s="10"/>
      <c r="FN750" s="10"/>
      <c r="FO750" s="10"/>
      <c r="FP750" s="10"/>
      <c r="FQ750" s="10"/>
      <c r="FR750" s="10"/>
      <c r="FS750" s="10"/>
      <c r="FT750" s="10"/>
      <c r="FU750" s="10"/>
      <c r="FV750" s="10"/>
      <c r="FW750" s="10"/>
      <c r="FX750" s="10"/>
      <c r="FY750" s="10"/>
      <c r="FZ750" s="10"/>
      <c r="GA750" s="10"/>
      <c r="GB750" s="10"/>
      <c r="GC750" s="10"/>
      <c r="GD750" s="10"/>
      <c r="GE750" s="10"/>
      <c r="GF750" s="10"/>
      <c r="GG750" s="10"/>
      <c r="GH750" s="10"/>
      <c r="GI750" s="10"/>
      <c r="GJ750" s="10"/>
      <c r="GK750" s="10"/>
      <c r="GL750" s="10"/>
      <c r="GM750" s="10"/>
      <c r="GN750" s="10"/>
      <c r="GO750" s="10"/>
      <c r="GP750" s="10"/>
      <c r="GQ750" s="10"/>
      <c r="GR750" s="10"/>
      <c r="GS750" s="10"/>
      <c r="GT750" s="10"/>
      <c r="GU750" s="10"/>
      <c r="GV750" s="10"/>
      <c r="GW750" s="10"/>
      <c r="GX750" s="10"/>
      <c r="GY750" s="10"/>
      <c r="GZ750" s="10"/>
      <c r="HA750" s="10"/>
      <c r="HB750" s="10"/>
      <c r="HC750" s="10"/>
      <c r="HD750" s="10"/>
      <c r="HE750" s="10"/>
      <c r="HF750" s="10"/>
      <c r="HG750" s="10"/>
      <c r="HH750" s="10"/>
      <c r="HI750" s="10"/>
      <c r="HJ750" s="10"/>
      <c r="HK750" s="10"/>
      <c r="HL750" s="10"/>
      <c r="HM750" s="10"/>
      <c r="HN750" s="10"/>
      <c r="HO750" s="10"/>
      <c r="HP750" s="10"/>
      <c r="HQ750" s="10"/>
      <c r="HR750" s="10"/>
      <c r="HS750" s="10"/>
      <c r="HT750" s="10"/>
      <c r="HU750" s="10"/>
      <c r="HV750" s="10"/>
      <c r="HW750" s="10"/>
      <c r="HX750" s="10"/>
      <c r="HY750" s="10"/>
      <c r="HZ750" s="10"/>
      <c r="IA750" s="10"/>
      <c r="IB750" s="10"/>
      <c r="IC750" s="10"/>
      <c r="ID750" s="10"/>
      <c r="IE750" s="10"/>
      <c r="IF750" s="10"/>
      <c r="IG750" s="10"/>
      <c r="IH750" s="10"/>
      <c r="II750" s="10"/>
      <c r="IJ750" s="10"/>
      <c r="IK750" s="10"/>
      <c r="IL750" s="10"/>
      <c r="IM750" s="10"/>
      <c r="IN750" s="10"/>
      <c r="IO750" s="10"/>
      <c r="IP750" s="10"/>
      <c r="IQ750" s="10"/>
      <c r="IR750" s="10"/>
      <c r="IS750" s="10"/>
      <c r="IT750" s="10"/>
      <c r="IU750" s="10"/>
      <c r="IV750" s="10"/>
    </row>
    <row r="751" spans="7:256"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  <c r="FH751" s="10"/>
      <c r="FI751" s="10"/>
      <c r="FJ751" s="10"/>
      <c r="FK751" s="10"/>
      <c r="FL751" s="10"/>
      <c r="FM751" s="10"/>
      <c r="FN751" s="10"/>
      <c r="FO751" s="10"/>
      <c r="FP751" s="10"/>
      <c r="FQ751" s="10"/>
      <c r="FR751" s="10"/>
      <c r="FS751" s="10"/>
      <c r="FT751" s="10"/>
      <c r="FU751" s="10"/>
      <c r="FV751" s="10"/>
      <c r="FW751" s="10"/>
      <c r="FX751" s="10"/>
      <c r="FY751" s="10"/>
      <c r="FZ751" s="10"/>
      <c r="GA751" s="10"/>
      <c r="GB751" s="10"/>
      <c r="GC751" s="10"/>
      <c r="GD751" s="10"/>
      <c r="GE751" s="10"/>
      <c r="GF751" s="10"/>
      <c r="GG751" s="10"/>
      <c r="GH751" s="10"/>
      <c r="GI751" s="10"/>
      <c r="GJ751" s="10"/>
      <c r="GK751" s="10"/>
      <c r="GL751" s="10"/>
      <c r="GM751" s="10"/>
      <c r="GN751" s="10"/>
      <c r="GO751" s="10"/>
      <c r="GP751" s="10"/>
      <c r="GQ751" s="10"/>
      <c r="GR751" s="10"/>
      <c r="GS751" s="10"/>
      <c r="GT751" s="10"/>
      <c r="GU751" s="10"/>
      <c r="GV751" s="10"/>
      <c r="GW751" s="10"/>
      <c r="GX751" s="10"/>
      <c r="GY751" s="10"/>
      <c r="GZ751" s="10"/>
      <c r="HA751" s="10"/>
      <c r="HB751" s="10"/>
      <c r="HC751" s="10"/>
      <c r="HD751" s="10"/>
      <c r="HE751" s="10"/>
      <c r="HF751" s="10"/>
      <c r="HG751" s="10"/>
      <c r="HH751" s="10"/>
      <c r="HI751" s="10"/>
      <c r="HJ751" s="10"/>
      <c r="HK751" s="10"/>
      <c r="HL751" s="10"/>
      <c r="HM751" s="10"/>
      <c r="HN751" s="10"/>
      <c r="HO751" s="10"/>
      <c r="HP751" s="10"/>
      <c r="HQ751" s="10"/>
      <c r="HR751" s="10"/>
      <c r="HS751" s="10"/>
      <c r="HT751" s="10"/>
      <c r="HU751" s="10"/>
      <c r="HV751" s="10"/>
      <c r="HW751" s="10"/>
      <c r="HX751" s="10"/>
      <c r="HY751" s="10"/>
      <c r="HZ751" s="10"/>
      <c r="IA751" s="10"/>
      <c r="IB751" s="10"/>
      <c r="IC751" s="10"/>
      <c r="ID751" s="10"/>
      <c r="IE751" s="10"/>
      <c r="IF751" s="10"/>
      <c r="IG751" s="10"/>
      <c r="IH751" s="10"/>
      <c r="II751" s="10"/>
      <c r="IJ751" s="10"/>
      <c r="IK751" s="10"/>
      <c r="IL751" s="10"/>
      <c r="IM751" s="10"/>
      <c r="IN751" s="10"/>
      <c r="IO751" s="10"/>
      <c r="IP751" s="10"/>
      <c r="IQ751" s="10"/>
      <c r="IR751" s="10"/>
      <c r="IS751" s="10"/>
      <c r="IT751" s="10"/>
      <c r="IU751" s="10"/>
      <c r="IV751" s="10"/>
    </row>
    <row r="752" spans="7:256"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  <c r="FH752" s="10"/>
      <c r="FI752" s="10"/>
      <c r="FJ752" s="10"/>
      <c r="FK752" s="10"/>
      <c r="FL752" s="10"/>
      <c r="FM752" s="10"/>
      <c r="FN752" s="10"/>
      <c r="FO752" s="10"/>
      <c r="FP752" s="10"/>
      <c r="FQ752" s="10"/>
      <c r="FR752" s="10"/>
      <c r="FS752" s="10"/>
      <c r="FT752" s="10"/>
      <c r="FU752" s="10"/>
      <c r="FV752" s="10"/>
      <c r="FW752" s="10"/>
      <c r="FX752" s="10"/>
      <c r="FY752" s="10"/>
      <c r="FZ752" s="10"/>
      <c r="GA752" s="10"/>
      <c r="GB752" s="10"/>
      <c r="GC752" s="10"/>
      <c r="GD752" s="10"/>
      <c r="GE752" s="10"/>
      <c r="GF752" s="10"/>
      <c r="GG752" s="10"/>
      <c r="GH752" s="10"/>
      <c r="GI752" s="10"/>
      <c r="GJ752" s="10"/>
      <c r="GK752" s="10"/>
      <c r="GL752" s="10"/>
      <c r="GM752" s="10"/>
      <c r="GN752" s="10"/>
      <c r="GO752" s="10"/>
      <c r="GP752" s="10"/>
      <c r="GQ752" s="10"/>
      <c r="GR752" s="10"/>
      <c r="GS752" s="10"/>
      <c r="GT752" s="10"/>
      <c r="GU752" s="10"/>
      <c r="GV752" s="10"/>
      <c r="GW752" s="10"/>
      <c r="GX752" s="10"/>
      <c r="GY752" s="10"/>
      <c r="GZ752" s="10"/>
      <c r="HA752" s="10"/>
      <c r="HB752" s="10"/>
      <c r="HC752" s="10"/>
      <c r="HD752" s="10"/>
      <c r="HE752" s="10"/>
      <c r="HF752" s="10"/>
      <c r="HG752" s="10"/>
      <c r="HH752" s="10"/>
      <c r="HI752" s="10"/>
      <c r="HJ752" s="10"/>
      <c r="HK752" s="10"/>
      <c r="HL752" s="10"/>
      <c r="HM752" s="10"/>
      <c r="HN752" s="10"/>
      <c r="HO752" s="10"/>
      <c r="HP752" s="10"/>
      <c r="HQ752" s="10"/>
      <c r="HR752" s="10"/>
      <c r="HS752" s="10"/>
      <c r="HT752" s="10"/>
      <c r="HU752" s="10"/>
      <c r="HV752" s="10"/>
      <c r="HW752" s="10"/>
      <c r="HX752" s="10"/>
      <c r="HY752" s="10"/>
      <c r="HZ752" s="10"/>
      <c r="IA752" s="10"/>
      <c r="IB752" s="10"/>
      <c r="IC752" s="10"/>
      <c r="ID752" s="10"/>
      <c r="IE752" s="10"/>
      <c r="IF752" s="10"/>
      <c r="IG752" s="10"/>
      <c r="IH752" s="10"/>
      <c r="II752" s="10"/>
      <c r="IJ752" s="10"/>
      <c r="IK752" s="10"/>
      <c r="IL752" s="10"/>
      <c r="IM752" s="10"/>
      <c r="IN752" s="10"/>
      <c r="IO752" s="10"/>
      <c r="IP752" s="10"/>
      <c r="IQ752" s="10"/>
      <c r="IR752" s="10"/>
      <c r="IS752" s="10"/>
      <c r="IT752" s="10"/>
      <c r="IU752" s="10"/>
      <c r="IV752" s="10"/>
    </row>
    <row r="753" spans="7:256"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  <c r="FH753" s="10"/>
      <c r="FI753" s="10"/>
      <c r="FJ753" s="10"/>
      <c r="FK753" s="10"/>
      <c r="FL753" s="10"/>
      <c r="FM753" s="10"/>
      <c r="FN753" s="10"/>
      <c r="FO753" s="10"/>
      <c r="FP753" s="10"/>
      <c r="FQ753" s="10"/>
      <c r="FR753" s="10"/>
      <c r="FS753" s="10"/>
      <c r="FT753" s="10"/>
      <c r="FU753" s="10"/>
      <c r="FV753" s="10"/>
      <c r="FW753" s="10"/>
      <c r="FX753" s="10"/>
      <c r="FY753" s="10"/>
      <c r="FZ753" s="10"/>
      <c r="GA753" s="10"/>
      <c r="GB753" s="10"/>
      <c r="GC753" s="10"/>
      <c r="GD753" s="10"/>
      <c r="GE753" s="10"/>
      <c r="GF753" s="10"/>
      <c r="GG753" s="10"/>
      <c r="GH753" s="10"/>
      <c r="GI753" s="10"/>
      <c r="GJ753" s="10"/>
      <c r="GK753" s="10"/>
      <c r="GL753" s="10"/>
      <c r="GM753" s="10"/>
      <c r="GN753" s="10"/>
      <c r="GO753" s="10"/>
      <c r="GP753" s="10"/>
      <c r="GQ753" s="10"/>
      <c r="GR753" s="10"/>
      <c r="GS753" s="10"/>
      <c r="GT753" s="10"/>
      <c r="GU753" s="10"/>
      <c r="GV753" s="10"/>
      <c r="GW753" s="10"/>
      <c r="GX753" s="10"/>
      <c r="GY753" s="10"/>
      <c r="GZ753" s="10"/>
      <c r="HA753" s="10"/>
      <c r="HB753" s="10"/>
      <c r="HC753" s="10"/>
      <c r="HD753" s="10"/>
      <c r="HE753" s="10"/>
      <c r="HF753" s="10"/>
      <c r="HG753" s="10"/>
      <c r="HH753" s="10"/>
      <c r="HI753" s="10"/>
      <c r="HJ753" s="10"/>
      <c r="HK753" s="10"/>
      <c r="HL753" s="10"/>
      <c r="HM753" s="10"/>
      <c r="HN753" s="10"/>
      <c r="HO753" s="10"/>
      <c r="HP753" s="10"/>
      <c r="HQ753" s="10"/>
      <c r="HR753" s="10"/>
      <c r="HS753" s="10"/>
      <c r="HT753" s="10"/>
      <c r="HU753" s="10"/>
      <c r="HV753" s="10"/>
      <c r="HW753" s="10"/>
      <c r="HX753" s="10"/>
      <c r="HY753" s="10"/>
      <c r="HZ753" s="10"/>
      <c r="IA753" s="10"/>
      <c r="IB753" s="10"/>
      <c r="IC753" s="10"/>
      <c r="ID753" s="10"/>
      <c r="IE753" s="10"/>
      <c r="IF753" s="10"/>
      <c r="IG753" s="10"/>
      <c r="IH753" s="10"/>
      <c r="II753" s="10"/>
      <c r="IJ753" s="10"/>
      <c r="IK753" s="10"/>
      <c r="IL753" s="10"/>
      <c r="IM753" s="10"/>
      <c r="IN753" s="10"/>
      <c r="IO753" s="10"/>
      <c r="IP753" s="10"/>
      <c r="IQ753" s="10"/>
      <c r="IR753" s="10"/>
      <c r="IS753" s="10"/>
      <c r="IT753" s="10"/>
      <c r="IU753" s="10"/>
      <c r="IV753" s="10"/>
    </row>
    <row r="754" spans="7:256"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  <c r="FH754" s="10"/>
      <c r="FI754" s="10"/>
      <c r="FJ754" s="10"/>
      <c r="FK754" s="10"/>
      <c r="FL754" s="10"/>
      <c r="FM754" s="10"/>
      <c r="FN754" s="10"/>
      <c r="FO754" s="10"/>
      <c r="FP754" s="10"/>
      <c r="FQ754" s="10"/>
      <c r="FR754" s="10"/>
      <c r="FS754" s="10"/>
      <c r="FT754" s="10"/>
      <c r="FU754" s="10"/>
      <c r="FV754" s="10"/>
      <c r="FW754" s="10"/>
      <c r="FX754" s="10"/>
      <c r="FY754" s="10"/>
      <c r="FZ754" s="10"/>
      <c r="GA754" s="10"/>
      <c r="GB754" s="10"/>
      <c r="GC754" s="10"/>
      <c r="GD754" s="10"/>
      <c r="GE754" s="10"/>
      <c r="GF754" s="10"/>
      <c r="GG754" s="10"/>
      <c r="GH754" s="10"/>
      <c r="GI754" s="10"/>
      <c r="GJ754" s="10"/>
      <c r="GK754" s="10"/>
      <c r="GL754" s="10"/>
      <c r="GM754" s="10"/>
      <c r="GN754" s="10"/>
      <c r="GO754" s="10"/>
      <c r="GP754" s="10"/>
      <c r="GQ754" s="10"/>
      <c r="GR754" s="10"/>
      <c r="GS754" s="10"/>
      <c r="GT754" s="10"/>
      <c r="GU754" s="10"/>
      <c r="GV754" s="10"/>
      <c r="GW754" s="10"/>
      <c r="GX754" s="10"/>
      <c r="GY754" s="10"/>
      <c r="GZ754" s="10"/>
      <c r="HA754" s="10"/>
      <c r="HB754" s="10"/>
      <c r="HC754" s="10"/>
      <c r="HD754" s="10"/>
      <c r="HE754" s="10"/>
      <c r="HF754" s="10"/>
      <c r="HG754" s="10"/>
      <c r="HH754" s="10"/>
      <c r="HI754" s="10"/>
      <c r="HJ754" s="10"/>
      <c r="HK754" s="10"/>
      <c r="HL754" s="10"/>
      <c r="HM754" s="10"/>
      <c r="HN754" s="10"/>
      <c r="HO754" s="10"/>
      <c r="HP754" s="10"/>
      <c r="HQ754" s="10"/>
      <c r="HR754" s="10"/>
      <c r="HS754" s="10"/>
      <c r="HT754" s="10"/>
      <c r="HU754" s="10"/>
      <c r="HV754" s="10"/>
      <c r="HW754" s="10"/>
      <c r="HX754" s="10"/>
      <c r="HY754" s="10"/>
      <c r="HZ754" s="10"/>
      <c r="IA754" s="10"/>
      <c r="IB754" s="10"/>
      <c r="IC754" s="10"/>
      <c r="ID754" s="10"/>
      <c r="IE754" s="10"/>
      <c r="IF754" s="10"/>
      <c r="IG754" s="10"/>
      <c r="IH754" s="10"/>
      <c r="II754" s="10"/>
      <c r="IJ754" s="10"/>
      <c r="IK754" s="10"/>
      <c r="IL754" s="10"/>
      <c r="IM754" s="10"/>
      <c r="IN754" s="10"/>
      <c r="IO754" s="10"/>
      <c r="IP754" s="10"/>
      <c r="IQ754" s="10"/>
      <c r="IR754" s="10"/>
      <c r="IS754" s="10"/>
      <c r="IT754" s="10"/>
      <c r="IU754" s="10"/>
      <c r="IV754" s="10"/>
    </row>
    <row r="755" spans="7:256"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  <c r="FH755" s="10"/>
      <c r="FI755" s="10"/>
      <c r="FJ755" s="10"/>
      <c r="FK755" s="10"/>
      <c r="FL755" s="10"/>
      <c r="FM755" s="10"/>
      <c r="FN755" s="10"/>
      <c r="FO755" s="10"/>
      <c r="FP755" s="10"/>
      <c r="FQ755" s="10"/>
      <c r="FR755" s="10"/>
      <c r="FS755" s="10"/>
      <c r="FT755" s="10"/>
      <c r="FU755" s="10"/>
      <c r="FV755" s="10"/>
      <c r="FW755" s="10"/>
      <c r="FX755" s="10"/>
      <c r="FY755" s="10"/>
      <c r="FZ755" s="10"/>
      <c r="GA755" s="10"/>
      <c r="GB755" s="10"/>
      <c r="GC755" s="10"/>
      <c r="GD755" s="10"/>
      <c r="GE755" s="10"/>
      <c r="GF755" s="10"/>
      <c r="GG755" s="10"/>
      <c r="GH755" s="10"/>
      <c r="GI755" s="10"/>
      <c r="GJ755" s="10"/>
      <c r="GK755" s="10"/>
      <c r="GL755" s="10"/>
      <c r="GM755" s="10"/>
      <c r="GN755" s="10"/>
      <c r="GO755" s="10"/>
      <c r="GP755" s="10"/>
      <c r="GQ755" s="10"/>
      <c r="GR755" s="10"/>
      <c r="GS755" s="10"/>
      <c r="GT755" s="10"/>
      <c r="GU755" s="10"/>
      <c r="GV755" s="10"/>
      <c r="GW755" s="10"/>
      <c r="GX755" s="10"/>
      <c r="GY755" s="10"/>
      <c r="GZ755" s="10"/>
      <c r="HA755" s="10"/>
      <c r="HB755" s="10"/>
      <c r="HC755" s="10"/>
      <c r="HD755" s="10"/>
      <c r="HE755" s="10"/>
      <c r="HF755" s="10"/>
      <c r="HG755" s="10"/>
      <c r="HH755" s="10"/>
      <c r="HI755" s="10"/>
      <c r="HJ755" s="10"/>
      <c r="HK755" s="10"/>
      <c r="HL755" s="10"/>
      <c r="HM755" s="10"/>
      <c r="HN755" s="10"/>
      <c r="HO755" s="10"/>
      <c r="HP755" s="10"/>
      <c r="HQ755" s="10"/>
      <c r="HR755" s="10"/>
      <c r="HS755" s="10"/>
      <c r="HT755" s="10"/>
      <c r="HU755" s="10"/>
      <c r="HV755" s="10"/>
      <c r="HW755" s="10"/>
      <c r="HX755" s="10"/>
      <c r="HY755" s="10"/>
      <c r="HZ755" s="10"/>
      <c r="IA755" s="10"/>
      <c r="IB755" s="10"/>
      <c r="IC755" s="10"/>
      <c r="ID755" s="10"/>
      <c r="IE755" s="10"/>
      <c r="IF755" s="10"/>
      <c r="IG755" s="10"/>
      <c r="IH755" s="10"/>
      <c r="II755" s="10"/>
      <c r="IJ755" s="10"/>
      <c r="IK755" s="10"/>
      <c r="IL755" s="10"/>
      <c r="IM755" s="10"/>
      <c r="IN755" s="10"/>
      <c r="IO755" s="10"/>
      <c r="IP755" s="10"/>
      <c r="IQ755" s="10"/>
      <c r="IR755" s="10"/>
      <c r="IS755" s="10"/>
      <c r="IT755" s="10"/>
      <c r="IU755" s="10"/>
      <c r="IV755" s="10"/>
    </row>
    <row r="756" spans="7:256"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  <c r="FH756" s="10"/>
      <c r="FI756" s="10"/>
      <c r="FJ756" s="10"/>
      <c r="FK756" s="10"/>
      <c r="FL756" s="10"/>
      <c r="FM756" s="10"/>
      <c r="FN756" s="10"/>
      <c r="FO756" s="10"/>
      <c r="FP756" s="10"/>
      <c r="FQ756" s="10"/>
      <c r="FR756" s="10"/>
      <c r="FS756" s="10"/>
      <c r="FT756" s="10"/>
      <c r="FU756" s="10"/>
      <c r="FV756" s="10"/>
      <c r="FW756" s="10"/>
      <c r="FX756" s="10"/>
      <c r="FY756" s="10"/>
      <c r="FZ756" s="10"/>
      <c r="GA756" s="10"/>
      <c r="GB756" s="10"/>
      <c r="GC756" s="10"/>
      <c r="GD756" s="10"/>
      <c r="GE756" s="10"/>
      <c r="GF756" s="10"/>
      <c r="GG756" s="10"/>
      <c r="GH756" s="10"/>
      <c r="GI756" s="10"/>
      <c r="GJ756" s="10"/>
      <c r="GK756" s="10"/>
      <c r="GL756" s="10"/>
      <c r="GM756" s="10"/>
      <c r="GN756" s="10"/>
      <c r="GO756" s="10"/>
      <c r="GP756" s="10"/>
      <c r="GQ756" s="10"/>
      <c r="GR756" s="10"/>
      <c r="GS756" s="10"/>
      <c r="GT756" s="10"/>
      <c r="GU756" s="10"/>
      <c r="GV756" s="10"/>
      <c r="GW756" s="10"/>
      <c r="GX756" s="10"/>
      <c r="GY756" s="10"/>
      <c r="GZ756" s="10"/>
      <c r="HA756" s="10"/>
      <c r="HB756" s="10"/>
      <c r="HC756" s="10"/>
      <c r="HD756" s="10"/>
      <c r="HE756" s="10"/>
      <c r="HF756" s="10"/>
      <c r="HG756" s="10"/>
      <c r="HH756" s="10"/>
      <c r="HI756" s="10"/>
      <c r="HJ756" s="10"/>
      <c r="HK756" s="10"/>
      <c r="HL756" s="10"/>
      <c r="HM756" s="10"/>
      <c r="HN756" s="10"/>
      <c r="HO756" s="10"/>
      <c r="HP756" s="10"/>
      <c r="HQ756" s="10"/>
      <c r="HR756" s="10"/>
      <c r="HS756" s="10"/>
      <c r="HT756" s="10"/>
      <c r="HU756" s="10"/>
      <c r="HV756" s="10"/>
      <c r="HW756" s="10"/>
      <c r="HX756" s="10"/>
      <c r="HY756" s="10"/>
      <c r="HZ756" s="10"/>
      <c r="IA756" s="10"/>
      <c r="IB756" s="10"/>
      <c r="IC756" s="10"/>
      <c r="ID756" s="10"/>
      <c r="IE756" s="10"/>
      <c r="IF756" s="10"/>
      <c r="IG756" s="10"/>
      <c r="IH756" s="10"/>
      <c r="II756" s="10"/>
      <c r="IJ756" s="10"/>
      <c r="IK756" s="10"/>
      <c r="IL756" s="10"/>
      <c r="IM756" s="10"/>
      <c r="IN756" s="10"/>
      <c r="IO756" s="10"/>
      <c r="IP756" s="10"/>
      <c r="IQ756" s="10"/>
      <c r="IR756" s="10"/>
      <c r="IS756" s="10"/>
      <c r="IT756" s="10"/>
      <c r="IU756" s="10"/>
      <c r="IV756" s="10"/>
    </row>
    <row r="757" spans="7:256"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  <c r="FH757" s="10"/>
      <c r="FI757" s="10"/>
      <c r="FJ757" s="10"/>
      <c r="FK757" s="10"/>
      <c r="FL757" s="10"/>
      <c r="FM757" s="10"/>
      <c r="FN757" s="10"/>
      <c r="FO757" s="10"/>
      <c r="FP757" s="10"/>
      <c r="FQ757" s="10"/>
      <c r="FR757" s="10"/>
      <c r="FS757" s="10"/>
      <c r="FT757" s="10"/>
      <c r="FU757" s="10"/>
      <c r="FV757" s="10"/>
      <c r="FW757" s="10"/>
      <c r="FX757" s="10"/>
      <c r="FY757" s="10"/>
      <c r="FZ757" s="10"/>
      <c r="GA757" s="10"/>
      <c r="GB757" s="10"/>
      <c r="GC757" s="10"/>
      <c r="GD757" s="10"/>
      <c r="GE757" s="10"/>
      <c r="GF757" s="10"/>
      <c r="GG757" s="10"/>
      <c r="GH757" s="10"/>
      <c r="GI757" s="10"/>
      <c r="GJ757" s="10"/>
      <c r="GK757" s="10"/>
      <c r="GL757" s="10"/>
      <c r="GM757" s="10"/>
      <c r="GN757" s="10"/>
      <c r="GO757" s="10"/>
      <c r="GP757" s="10"/>
      <c r="GQ757" s="10"/>
      <c r="GR757" s="10"/>
      <c r="GS757" s="10"/>
      <c r="GT757" s="10"/>
      <c r="GU757" s="10"/>
      <c r="GV757" s="10"/>
      <c r="GW757" s="10"/>
      <c r="GX757" s="10"/>
      <c r="GY757" s="10"/>
      <c r="GZ757" s="10"/>
      <c r="HA757" s="10"/>
      <c r="HB757" s="10"/>
      <c r="HC757" s="10"/>
      <c r="HD757" s="10"/>
      <c r="HE757" s="10"/>
      <c r="HF757" s="10"/>
      <c r="HG757" s="10"/>
      <c r="HH757" s="10"/>
      <c r="HI757" s="10"/>
      <c r="HJ757" s="10"/>
      <c r="HK757" s="10"/>
      <c r="HL757" s="10"/>
      <c r="HM757" s="10"/>
      <c r="HN757" s="10"/>
      <c r="HO757" s="10"/>
      <c r="HP757" s="10"/>
      <c r="HQ757" s="10"/>
      <c r="HR757" s="10"/>
      <c r="HS757" s="10"/>
      <c r="HT757" s="10"/>
      <c r="HU757" s="10"/>
      <c r="HV757" s="10"/>
      <c r="HW757" s="10"/>
      <c r="HX757" s="10"/>
      <c r="HY757" s="10"/>
      <c r="HZ757" s="10"/>
      <c r="IA757" s="10"/>
      <c r="IB757" s="10"/>
      <c r="IC757" s="10"/>
      <c r="ID757" s="10"/>
      <c r="IE757" s="10"/>
      <c r="IF757" s="10"/>
      <c r="IG757" s="10"/>
      <c r="IH757" s="10"/>
      <c r="II757" s="10"/>
      <c r="IJ757" s="10"/>
      <c r="IK757" s="10"/>
      <c r="IL757" s="10"/>
      <c r="IM757" s="10"/>
      <c r="IN757" s="10"/>
      <c r="IO757" s="10"/>
      <c r="IP757" s="10"/>
      <c r="IQ757" s="10"/>
      <c r="IR757" s="10"/>
      <c r="IS757" s="10"/>
      <c r="IT757" s="10"/>
      <c r="IU757" s="10"/>
      <c r="IV757" s="10"/>
    </row>
    <row r="758" spans="7:256"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  <c r="FH758" s="10"/>
      <c r="FI758" s="10"/>
      <c r="FJ758" s="10"/>
      <c r="FK758" s="10"/>
      <c r="FL758" s="10"/>
      <c r="FM758" s="10"/>
      <c r="FN758" s="10"/>
      <c r="FO758" s="10"/>
      <c r="FP758" s="10"/>
      <c r="FQ758" s="10"/>
      <c r="FR758" s="10"/>
      <c r="FS758" s="10"/>
      <c r="FT758" s="10"/>
      <c r="FU758" s="10"/>
      <c r="FV758" s="10"/>
      <c r="FW758" s="10"/>
      <c r="FX758" s="10"/>
      <c r="FY758" s="10"/>
      <c r="FZ758" s="10"/>
      <c r="GA758" s="10"/>
      <c r="GB758" s="10"/>
      <c r="GC758" s="10"/>
      <c r="GD758" s="10"/>
      <c r="GE758" s="10"/>
      <c r="GF758" s="10"/>
      <c r="GG758" s="10"/>
      <c r="GH758" s="10"/>
      <c r="GI758" s="10"/>
      <c r="GJ758" s="10"/>
      <c r="GK758" s="10"/>
      <c r="GL758" s="10"/>
      <c r="GM758" s="10"/>
      <c r="GN758" s="10"/>
      <c r="GO758" s="10"/>
      <c r="GP758" s="10"/>
      <c r="GQ758" s="10"/>
      <c r="GR758" s="10"/>
      <c r="GS758" s="10"/>
      <c r="GT758" s="10"/>
      <c r="GU758" s="10"/>
      <c r="GV758" s="10"/>
      <c r="GW758" s="10"/>
      <c r="GX758" s="10"/>
      <c r="GY758" s="10"/>
      <c r="GZ758" s="10"/>
      <c r="HA758" s="10"/>
      <c r="HB758" s="10"/>
      <c r="HC758" s="10"/>
      <c r="HD758" s="10"/>
      <c r="HE758" s="10"/>
      <c r="HF758" s="10"/>
      <c r="HG758" s="10"/>
      <c r="HH758" s="10"/>
      <c r="HI758" s="10"/>
      <c r="HJ758" s="10"/>
      <c r="HK758" s="10"/>
      <c r="HL758" s="10"/>
      <c r="HM758" s="10"/>
      <c r="HN758" s="10"/>
      <c r="HO758" s="10"/>
      <c r="HP758" s="10"/>
      <c r="HQ758" s="10"/>
      <c r="HR758" s="10"/>
      <c r="HS758" s="10"/>
      <c r="HT758" s="10"/>
      <c r="HU758" s="10"/>
      <c r="HV758" s="10"/>
      <c r="HW758" s="10"/>
      <c r="HX758" s="10"/>
      <c r="HY758" s="10"/>
      <c r="HZ758" s="10"/>
      <c r="IA758" s="10"/>
      <c r="IB758" s="10"/>
      <c r="IC758" s="10"/>
      <c r="ID758" s="10"/>
      <c r="IE758" s="10"/>
      <c r="IF758" s="10"/>
      <c r="IG758" s="10"/>
      <c r="IH758" s="10"/>
      <c r="II758" s="10"/>
      <c r="IJ758" s="10"/>
      <c r="IK758" s="10"/>
      <c r="IL758" s="10"/>
      <c r="IM758" s="10"/>
      <c r="IN758" s="10"/>
      <c r="IO758" s="10"/>
      <c r="IP758" s="10"/>
      <c r="IQ758" s="10"/>
      <c r="IR758" s="10"/>
      <c r="IS758" s="10"/>
      <c r="IT758" s="10"/>
      <c r="IU758" s="10"/>
      <c r="IV758" s="10"/>
    </row>
    <row r="759" spans="7:256"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  <c r="FH759" s="10"/>
      <c r="FI759" s="10"/>
      <c r="FJ759" s="10"/>
      <c r="FK759" s="10"/>
      <c r="FL759" s="10"/>
      <c r="FM759" s="10"/>
      <c r="FN759" s="10"/>
      <c r="FO759" s="10"/>
      <c r="FP759" s="10"/>
      <c r="FQ759" s="10"/>
      <c r="FR759" s="10"/>
      <c r="FS759" s="10"/>
      <c r="FT759" s="10"/>
      <c r="FU759" s="10"/>
      <c r="FV759" s="10"/>
      <c r="FW759" s="10"/>
      <c r="FX759" s="10"/>
      <c r="FY759" s="10"/>
      <c r="FZ759" s="10"/>
      <c r="GA759" s="10"/>
      <c r="GB759" s="10"/>
      <c r="GC759" s="10"/>
      <c r="GD759" s="10"/>
      <c r="GE759" s="10"/>
      <c r="GF759" s="10"/>
      <c r="GG759" s="10"/>
      <c r="GH759" s="10"/>
      <c r="GI759" s="10"/>
      <c r="GJ759" s="10"/>
      <c r="GK759" s="10"/>
      <c r="GL759" s="10"/>
      <c r="GM759" s="10"/>
      <c r="GN759" s="10"/>
      <c r="GO759" s="10"/>
      <c r="GP759" s="10"/>
      <c r="GQ759" s="10"/>
      <c r="GR759" s="10"/>
      <c r="GS759" s="10"/>
      <c r="GT759" s="10"/>
      <c r="GU759" s="10"/>
      <c r="GV759" s="10"/>
      <c r="GW759" s="10"/>
      <c r="GX759" s="10"/>
      <c r="GY759" s="10"/>
      <c r="GZ759" s="10"/>
      <c r="HA759" s="10"/>
      <c r="HB759" s="10"/>
      <c r="HC759" s="10"/>
      <c r="HD759" s="10"/>
      <c r="HE759" s="10"/>
      <c r="HF759" s="10"/>
      <c r="HG759" s="10"/>
      <c r="HH759" s="10"/>
      <c r="HI759" s="10"/>
      <c r="HJ759" s="10"/>
      <c r="HK759" s="10"/>
      <c r="HL759" s="10"/>
      <c r="HM759" s="10"/>
      <c r="HN759" s="10"/>
      <c r="HO759" s="10"/>
      <c r="HP759" s="10"/>
      <c r="HQ759" s="10"/>
      <c r="HR759" s="10"/>
      <c r="HS759" s="10"/>
      <c r="HT759" s="10"/>
      <c r="HU759" s="10"/>
      <c r="HV759" s="10"/>
      <c r="HW759" s="10"/>
      <c r="HX759" s="10"/>
      <c r="HY759" s="10"/>
      <c r="HZ759" s="10"/>
      <c r="IA759" s="10"/>
      <c r="IB759" s="10"/>
      <c r="IC759" s="10"/>
      <c r="ID759" s="10"/>
      <c r="IE759" s="10"/>
      <c r="IF759" s="10"/>
      <c r="IG759" s="10"/>
      <c r="IH759" s="10"/>
      <c r="II759" s="10"/>
      <c r="IJ759" s="10"/>
      <c r="IK759" s="10"/>
      <c r="IL759" s="10"/>
      <c r="IM759" s="10"/>
      <c r="IN759" s="10"/>
      <c r="IO759" s="10"/>
      <c r="IP759" s="10"/>
      <c r="IQ759" s="10"/>
      <c r="IR759" s="10"/>
      <c r="IS759" s="10"/>
      <c r="IT759" s="10"/>
      <c r="IU759" s="10"/>
      <c r="IV759" s="10"/>
    </row>
    <row r="760" spans="7:256"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  <c r="FH760" s="10"/>
      <c r="FI760" s="10"/>
      <c r="FJ760" s="10"/>
      <c r="FK760" s="10"/>
      <c r="FL760" s="10"/>
      <c r="FM760" s="10"/>
      <c r="FN760" s="10"/>
      <c r="FO760" s="10"/>
      <c r="FP760" s="10"/>
      <c r="FQ760" s="10"/>
      <c r="FR760" s="10"/>
      <c r="FS760" s="10"/>
      <c r="FT760" s="10"/>
      <c r="FU760" s="10"/>
      <c r="FV760" s="10"/>
      <c r="FW760" s="10"/>
      <c r="FX760" s="10"/>
      <c r="FY760" s="10"/>
      <c r="FZ760" s="10"/>
      <c r="GA760" s="10"/>
      <c r="GB760" s="10"/>
      <c r="GC760" s="10"/>
      <c r="GD760" s="10"/>
      <c r="GE760" s="10"/>
      <c r="GF760" s="10"/>
      <c r="GG760" s="10"/>
      <c r="GH760" s="10"/>
      <c r="GI760" s="10"/>
      <c r="GJ760" s="10"/>
      <c r="GK760" s="10"/>
      <c r="GL760" s="10"/>
      <c r="GM760" s="10"/>
      <c r="GN760" s="10"/>
      <c r="GO760" s="10"/>
      <c r="GP760" s="10"/>
      <c r="GQ760" s="10"/>
      <c r="GR760" s="10"/>
      <c r="GS760" s="10"/>
      <c r="GT760" s="10"/>
      <c r="GU760" s="10"/>
      <c r="GV760" s="10"/>
      <c r="GW760" s="10"/>
      <c r="GX760" s="10"/>
      <c r="GY760" s="10"/>
      <c r="GZ760" s="10"/>
      <c r="HA760" s="10"/>
      <c r="HB760" s="10"/>
      <c r="HC760" s="10"/>
      <c r="HD760" s="10"/>
      <c r="HE760" s="10"/>
      <c r="HF760" s="10"/>
      <c r="HG760" s="10"/>
      <c r="HH760" s="10"/>
      <c r="HI760" s="10"/>
      <c r="HJ760" s="10"/>
      <c r="HK760" s="10"/>
      <c r="HL760" s="10"/>
      <c r="HM760" s="10"/>
      <c r="HN760" s="10"/>
      <c r="HO760" s="10"/>
      <c r="HP760" s="10"/>
      <c r="HQ760" s="10"/>
      <c r="HR760" s="10"/>
      <c r="HS760" s="10"/>
      <c r="HT760" s="10"/>
      <c r="HU760" s="10"/>
      <c r="HV760" s="10"/>
      <c r="HW760" s="10"/>
      <c r="HX760" s="10"/>
      <c r="HY760" s="10"/>
      <c r="HZ760" s="10"/>
      <c r="IA760" s="10"/>
      <c r="IB760" s="10"/>
      <c r="IC760" s="10"/>
      <c r="ID760" s="10"/>
      <c r="IE760" s="10"/>
      <c r="IF760" s="10"/>
      <c r="IG760" s="10"/>
      <c r="IH760" s="10"/>
      <c r="II760" s="10"/>
      <c r="IJ760" s="10"/>
      <c r="IK760" s="10"/>
      <c r="IL760" s="10"/>
      <c r="IM760" s="10"/>
      <c r="IN760" s="10"/>
      <c r="IO760" s="10"/>
      <c r="IP760" s="10"/>
      <c r="IQ760" s="10"/>
      <c r="IR760" s="10"/>
      <c r="IS760" s="10"/>
      <c r="IT760" s="10"/>
      <c r="IU760" s="10"/>
      <c r="IV760" s="10"/>
    </row>
    <row r="761" spans="7:256"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  <c r="FH761" s="10"/>
      <c r="FI761" s="10"/>
      <c r="FJ761" s="10"/>
      <c r="FK761" s="10"/>
      <c r="FL761" s="10"/>
      <c r="FM761" s="10"/>
      <c r="FN761" s="10"/>
      <c r="FO761" s="10"/>
      <c r="FP761" s="10"/>
      <c r="FQ761" s="10"/>
      <c r="FR761" s="10"/>
      <c r="FS761" s="10"/>
      <c r="FT761" s="10"/>
      <c r="FU761" s="10"/>
      <c r="FV761" s="10"/>
      <c r="FW761" s="10"/>
      <c r="FX761" s="10"/>
      <c r="FY761" s="10"/>
      <c r="FZ761" s="10"/>
      <c r="GA761" s="10"/>
      <c r="GB761" s="10"/>
      <c r="GC761" s="10"/>
      <c r="GD761" s="10"/>
      <c r="GE761" s="10"/>
      <c r="GF761" s="10"/>
      <c r="GG761" s="10"/>
      <c r="GH761" s="10"/>
      <c r="GI761" s="10"/>
      <c r="GJ761" s="10"/>
      <c r="GK761" s="10"/>
      <c r="GL761" s="10"/>
      <c r="GM761" s="10"/>
      <c r="GN761" s="10"/>
      <c r="GO761" s="10"/>
      <c r="GP761" s="10"/>
      <c r="GQ761" s="10"/>
      <c r="GR761" s="10"/>
      <c r="GS761" s="10"/>
      <c r="GT761" s="10"/>
      <c r="GU761" s="10"/>
      <c r="GV761" s="10"/>
      <c r="GW761" s="10"/>
      <c r="GX761" s="10"/>
      <c r="GY761" s="10"/>
      <c r="GZ761" s="10"/>
      <c r="HA761" s="10"/>
      <c r="HB761" s="10"/>
      <c r="HC761" s="10"/>
      <c r="HD761" s="10"/>
      <c r="HE761" s="10"/>
      <c r="HF761" s="10"/>
      <c r="HG761" s="10"/>
      <c r="HH761" s="10"/>
      <c r="HI761" s="10"/>
      <c r="HJ761" s="10"/>
      <c r="HK761" s="10"/>
      <c r="HL761" s="10"/>
      <c r="HM761" s="10"/>
      <c r="HN761" s="10"/>
      <c r="HO761" s="10"/>
      <c r="HP761" s="10"/>
      <c r="HQ761" s="10"/>
      <c r="HR761" s="10"/>
      <c r="HS761" s="10"/>
      <c r="HT761" s="10"/>
      <c r="HU761" s="10"/>
      <c r="HV761" s="10"/>
      <c r="HW761" s="10"/>
      <c r="HX761" s="10"/>
      <c r="HY761" s="10"/>
      <c r="HZ761" s="10"/>
      <c r="IA761" s="10"/>
      <c r="IB761" s="10"/>
      <c r="IC761" s="10"/>
      <c r="ID761" s="10"/>
      <c r="IE761" s="10"/>
      <c r="IF761" s="10"/>
      <c r="IG761" s="10"/>
      <c r="IH761" s="10"/>
      <c r="II761" s="10"/>
      <c r="IJ761" s="10"/>
      <c r="IK761" s="10"/>
      <c r="IL761" s="10"/>
      <c r="IM761" s="10"/>
      <c r="IN761" s="10"/>
      <c r="IO761" s="10"/>
      <c r="IP761" s="10"/>
      <c r="IQ761" s="10"/>
      <c r="IR761" s="10"/>
      <c r="IS761" s="10"/>
      <c r="IT761" s="10"/>
      <c r="IU761" s="10"/>
      <c r="IV761" s="10"/>
    </row>
    <row r="762" spans="7:256"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10"/>
      <c r="FR762" s="10"/>
      <c r="FS762" s="10"/>
      <c r="FT762" s="10"/>
      <c r="FU762" s="10"/>
      <c r="FV762" s="10"/>
      <c r="FW762" s="10"/>
      <c r="FX762" s="10"/>
      <c r="FY762" s="10"/>
      <c r="FZ762" s="10"/>
      <c r="GA762" s="10"/>
      <c r="GB762" s="10"/>
      <c r="GC762" s="10"/>
      <c r="GD762" s="10"/>
      <c r="GE762" s="10"/>
      <c r="GF762" s="10"/>
      <c r="GG762" s="10"/>
      <c r="GH762" s="10"/>
      <c r="GI762" s="10"/>
      <c r="GJ762" s="10"/>
      <c r="GK762" s="10"/>
      <c r="GL762" s="10"/>
      <c r="GM762" s="10"/>
      <c r="GN762" s="10"/>
      <c r="GO762" s="10"/>
      <c r="GP762" s="10"/>
      <c r="GQ762" s="10"/>
      <c r="GR762" s="10"/>
      <c r="GS762" s="10"/>
      <c r="GT762" s="10"/>
      <c r="GU762" s="10"/>
      <c r="GV762" s="10"/>
      <c r="GW762" s="10"/>
      <c r="GX762" s="10"/>
      <c r="GY762" s="10"/>
      <c r="GZ762" s="10"/>
      <c r="HA762" s="10"/>
      <c r="HB762" s="10"/>
      <c r="HC762" s="10"/>
      <c r="HD762" s="10"/>
      <c r="HE762" s="10"/>
      <c r="HF762" s="10"/>
      <c r="HG762" s="10"/>
      <c r="HH762" s="10"/>
      <c r="HI762" s="10"/>
      <c r="HJ762" s="10"/>
      <c r="HK762" s="10"/>
      <c r="HL762" s="10"/>
      <c r="HM762" s="10"/>
      <c r="HN762" s="10"/>
      <c r="HO762" s="10"/>
      <c r="HP762" s="10"/>
      <c r="HQ762" s="10"/>
      <c r="HR762" s="10"/>
      <c r="HS762" s="10"/>
      <c r="HT762" s="10"/>
      <c r="HU762" s="10"/>
      <c r="HV762" s="10"/>
      <c r="HW762" s="10"/>
      <c r="HX762" s="10"/>
      <c r="HY762" s="10"/>
      <c r="HZ762" s="10"/>
      <c r="IA762" s="10"/>
      <c r="IB762" s="10"/>
      <c r="IC762" s="10"/>
      <c r="ID762" s="10"/>
      <c r="IE762" s="10"/>
      <c r="IF762" s="10"/>
      <c r="IG762" s="10"/>
      <c r="IH762" s="10"/>
      <c r="II762" s="10"/>
      <c r="IJ762" s="10"/>
      <c r="IK762" s="10"/>
      <c r="IL762" s="10"/>
      <c r="IM762" s="10"/>
      <c r="IN762" s="10"/>
      <c r="IO762" s="10"/>
      <c r="IP762" s="10"/>
      <c r="IQ762" s="10"/>
      <c r="IR762" s="10"/>
      <c r="IS762" s="10"/>
      <c r="IT762" s="10"/>
      <c r="IU762" s="10"/>
      <c r="IV762" s="10"/>
    </row>
    <row r="763" spans="7:256"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10"/>
      <c r="FR763" s="10"/>
      <c r="FS763" s="10"/>
      <c r="FT763" s="10"/>
      <c r="FU763" s="10"/>
      <c r="FV763" s="10"/>
      <c r="FW763" s="10"/>
      <c r="FX763" s="10"/>
      <c r="FY763" s="10"/>
      <c r="FZ763" s="10"/>
      <c r="GA763" s="10"/>
      <c r="GB763" s="10"/>
      <c r="GC763" s="10"/>
      <c r="GD763" s="10"/>
      <c r="GE763" s="10"/>
      <c r="GF763" s="10"/>
      <c r="GG763" s="10"/>
      <c r="GH763" s="10"/>
      <c r="GI763" s="10"/>
      <c r="GJ763" s="10"/>
      <c r="GK763" s="10"/>
      <c r="GL763" s="10"/>
      <c r="GM763" s="10"/>
      <c r="GN763" s="10"/>
      <c r="GO763" s="10"/>
      <c r="GP763" s="10"/>
      <c r="GQ763" s="10"/>
      <c r="GR763" s="10"/>
      <c r="GS763" s="10"/>
      <c r="GT763" s="10"/>
      <c r="GU763" s="10"/>
      <c r="GV763" s="10"/>
      <c r="GW763" s="10"/>
      <c r="GX763" s="10"/>
      <c r="GY763" s="10"/>
      <c r="GZ763" s="10"/>
      <c r="HA763" s="10"/>
      <c r="HB763" s="10"/>
      <c r="HC763" s="10"/>
      <c r="HD763" s="10"/>
      <c r="HE763" s="10"/>
      <c r="HF763" s="10"/>
      <c r="HG763" s="10"/>
      <c r="HH763" s="10"/>
      <c r="HI763" s="10"/>
      <c r="HJ763" s="10"/>
      <c r="HK763" s="10"/>
      <c r="HL763" s="10"/>
      <c r="HM763" s="10"/>
      <c r="HN763" s="10"/>
      <c r="HO763" s="10"/>
      <c r="HP763" s="10"/>
      <c r="HQ763" s="10"/>
      <c r="HR763" s="10"/>
      <c r="HS763" s="10"/>
      <c r="HT763" s="10"/>
      <c r="HU763" s="10"/>
      <c r="HV763" s="10"/>
      <c r="HW763" s="10"/>
      <c r="HX763" s="10"/>
      <c r="HY763" s="10"/>
      <c r="HZ763" s="10"/>
      <c r="IA763" s="10"/>
      <c r="IB763" s="10"/>
      <c r="IC763" s="10"/>
      <c r="ID763" s="10"/>
      <c r="IE763" s="10"/>
      <c r="IF763" s="10"/>
      <c r="IG763" s="10"/>
      <c r="IH763" s="10"/>
      <c r="II763" s="10"/>
      <c r="IJ763" s="10"/>
      <c r="IK763" s="10"/>
      <c r="IL763" s="10"/>
      <c r="IM763" s="10"/>
      <c r="IN763" s="10"/>
      <c r="IO763" s="10"/>
      <c r="IP763" s="10"/>
      <c r="IQ763" s="10"/>
      <c r="IR763" s="10"/>
      <c r="IS763" s="10"/>
      <c r="IT763" s="10"/>
      <c r="IU763" s="10"/>
      <c r="IV763" s="10"/>
    </row>
    <row r="764" spans="7:256"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  <c r="FH764" s="10"/>
      <c r="FI764" s="10"/>
      <c r="FJ764" s="10"/>
      <c r="FK764" s="10"/>
      <c r="FL764" s="10"/>
      <c r="FM764" s="10"/>
      <c r="FN764" s="10"/>
      <c r="FO764" s="10"/>
      <c r="FP764" s="10"/>
      <c r="FQ764" s="10"/>
      <c r="FR764" s="10"/>
      <c r="FS764" s="10"/>
      <c r="FT764" s="10"/>
      <c r="FU764" s="10"/>
      <c r="FV764" s="10"/>
      <c r="FW764" s="10"/>
      <c r="FX764" s="10"/>
      <c r="FY764" s="10"/>
      <c r="FZ764" s="10"/>
      <c r="GA764" s="10"/>
      <c r="GB764" s="10"/>
      <c r="GC764" s="10"/>
      <c r="GD764" s="10"/>
      <c r="GE764" s="10"/>
      <c r="GF764" s="10"/>
      <c r="GG764" s="10"/>
      <c r="GH764" s="10"/>
      <c r="GI764" s="10"/>
      <c r="GJ764" s="10"/>
      <c r="GK764" s="10"/>
      <c r="GL764" s="10"/>
      <c r="GM764" s="10"/>
      <c r="GN764" s="10"/>
      <c r="GO764" s="10"/>
      <c r="GP764" s="10"/>
      <c r="GQ764" s="10"/>
      <c r="GR764" s="10"/>
      <c r="GS764" s="10"/>
      <c r="GT764" s="10"/>
      <c r="GU764" s="10"/>
      <c r="GV764" s="10"/>
      <c r="GW764" s="10"/>
      <c r="GX764" s="10"/>
      <c r="GY764" s="10"/>
      <c r="GZ764" s="10"/>
      <c r="HA764" s="10"/>
      <c r="HB764" s="10"/>
      <c r="HC764" s="10"/>
      <c r="HD764" s="10"/>
      <c r="HE764" s="10"/>
      <c r="HF764" s="10"/>
      <c r="HG764" s="10"/>
      <c r="HH764" s="10"/>
      <c r="HI764" s="10"/>
      <c r="HJ764" s="10"/>
      <c r="HK764" s="10"/>
      <c r="HL764" s="10"/>
      <c r="HM764" s="10"/>
      <c r="HN764" s="10"/>
      <c r="HO764" s="10"/>
      <c r="HP764" s="10"/>
      <c r="HQ764" s="10"/>
      <c r="HR764" s="10"/>
      <c r="HS764" s="10"/>
      <c r="HT764" s="10"/>
      <c r="HU764" s="10"/>
      <c r="HV764" s="10"/>
      <c r="HW764" s="10"/>
      <c r="HX764" s="10"/>
      <c r="HY764" s="10"/>
      <c r="HZ764" s="10"/>
      <c r="IA764" s="10"/>
      <c r="IB764" s="10"/>
      <c r="IC764" s="10"/>
      <c r="ID764" s="10"/>
      <c r="IE764" s="10"/>
      <c r="IF764" s="10"/>
      <c r="IG764" s="10"/>
      <c r="IH764" s="10"/>
      <c r="II764" s="10"/>
      <c r="IJ764" s="10"/>
      <c r="IK764" s="10"/>
      <c r="IL764" s="10"/>
      <c r="IM764" s="10"/>
      <c r="IN764" s="10"/>
      <c r="IO764" s="10"/>
      <c r="IP764" s="10"/>
      <c r="IQ764" s="10"/>
      <c r="IR764" s="10"/>
      <c r="IS764" s="10"/>
      <c r="IT764" s="10"/>
      <c r="IU764" s="10"/>
      <c r="IV764" s="10"/>
    </row>
    <row r="765" spans="7:256"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  <c r="FH765" s="10"/>
      <c r="FI765" s="10"/>
      <c r="FJ765" s="10"/>
      <c r="FK765" s="10"/>
      <c r="FL765" s="10"/>
      <c r="FM765" s="10"/>
      <c r="FN765" s="10"/>
      <c r="FO765" s="10"/>
      <c r="FP765" s="10"/>
      <c r="FQ765" s="10"/>
      <c r="FR765" s="10"/>
      <c r="FS765" s="10"/>
      <c r="FT765" s="10"/>
      <c r="FU765" s="10"/>
      <c r="FV765" s="10"/>
      <c r="FW765" s="10"/>
      <c r="FX765" s="10"/>
      <c r="FY765" s="10"/>
      <c r="FZ765" s="10"/>
      <c r="GA765" s="10"/>
      <c r="GB765" s="10"/>
      <c r="GC765" s="10"/>
      <c r="GD765" s="10"/>
      <c r="GE765" s="10"/>
      <c r="GF765" s="10"/>
      <c r="GG765" s="10"/>
      <c r="GH765" s="10"/>
      <c r="GI765" s="10"/>
      <c r="GJ765" s="10"/>
      <c r="GK765" s="10"/>
      <c r="GL765" s="10"/>
      <c r="GM765" s="10"/>
      <c r="GN765" s="10"/>
      <c r="GO765" s="10"/>
      <c r="GP765" s="10"/>
      <c r="GQ765" s="10"/>
      <c r="GR765" s="10"/>
      <c r="GS765" s="10"/>
      <c r="GT765" s="10"/>
      <c r="GU765" s="10"/>
      <c r="GV765" s="10"/>
      <c r="GW765" s="10"/>
      <c r="GX765" s="10"/>
      <c r="GY765" s="10"/>
      <c r="GZ765" s="10"/>
      <c r="HA765" s="10"/>
      <c r="HB765" s="10"/>
      <c r="HC765" s="10"/>
      <c r="HD765" s="10"/>
      <c r="HE765" s="10"/>
      <c r="HF765" s="10"/>
      <c r="HG765" s="10"/>
      <c r="HH765" s="10"/>
      <c r="HI765" s="10"/>
      <c r="HJ765" s="10"/>
      <c r="HK765" s="10"/>
      <c r="HL765" s="10"/>
      <c r="HM765" s="10"/>
      <c r="HN765" s="10"/>
      <c r="HO765" s="10"/>
      <c r="HP765" s="10"/>
      <c r="HQ765" s="10"/>
      <c r="HR765" s="10"/>
      <c r="HS765" s="10"/>
      <c r="HT765" s="10"/>
      <c r="HU765" s="10"/>
      <c r="HV765" s="10"/>
      <c r="HW765" s="10"/>
      <c r="HX765" s="10"/>
      <c r="HY765" s="10"/>
      <c r="HZ765" s="10"/>
      <c r="IA765" s="10"/>
      <c r="IB765" s="10"/>
      <c r="IC765" s="10"/>
      <c r="ID765" s="10"/>
      <c r="IE765" s="10"/>
      <c r="IF765" s="10"/>
      <c r="IG765" s="10"/>
      <c r="IH765" s="10"/>
      <c r="II765" s="10"/>
      <c r="IJ765" s="10"/>
      <c r="IK765" s="10"/>
      <c r="IL765" s="10"/>
      <c r="IM765" s="10"/>
      <c r="IN765" s="10"/>
      <c r="IO765" s="10"/>
      <c r="IP765" s="10"/>
      <c r="IQ765" s="10"/>
      <c r="IR765" s="10"/>
      <c r="IS765" s="10"/>
      <c r="IT765" s="10"/>
      <c r="IU765" s="10"/>
      <c r="IV765" s="10"/>
    </row>
    <row r="766" spans="7:256"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10"/>
      <c r="FR766" s="10"/>
      <c r="FS766" s="10"/>
      <c r="FT766" s="10"/>
      <c r="FU766" s="10"/>
      <c r="FV766" s="10"/>
      <c r="FW766" s="10"/>
      <c r="FX766" s="10"/>
      <c r="FY766" s="10"/>
      <c r="FZ766" s="10"/>
      <c r="GA766" s="10"/>
      <c r="GB766" s="10"/>
      <c r="GC766" s="10"/>
      <c r="GD766" s="10"/>
      <c r="GE766" s="10"/>
      <c r="GF766" s="10"/>
      <c r="GG766" s="10"/>
      <c r="GH766" s="10"/>
      <c r="GI766" s="10"/>
      <c r="GJ766" s="10"/>
      <c r="GK766" s="10"/>
      <c r="GL766" s="10"/>
      <c r="GM766" s="10"/>
      <c r="GN766" s="10"/>
      <c r="GO766" s="10"/>
      <c r="GP766" s="10"/>
      <c r="GQ766" s="10"/>
      <c r="GR766" s="10"/>
      <c r="GS766" s="10"/>
      <c r="GT766" s="10"/>
      <c r="GU766" s="10"/>
      <c r="GV766" s="10"/>
      <c r="GW766" s="10"/>
      <c r="GX766" s="10"/>
      <c r="GY766" s="10"/>
      <c r="GZ766" s="10"/>
      <c r="HA766" s="10"/>
      <c r="HB766" s="10"/>
      <c r="HC766" s="10"/>
      <c r="HD766" s="10"/>
      <c r="HE766" s="10"/>
      <c r="HF766" s="10"/>
      <c r="HG766" s="10"/>
      <c r="HH766" s="10"/>
      <c r="HI766" s="10"/>
      <c r="HJ766" s="10"/>
      <c r="HK766" s="10"/>
      <c r="HL766" s="10"/>
      <c r="HM766" s="10"/>
      <c r="HN766" s="10"/>
      <c r="HO766" s="10"/>
      <c r="HP766" s="10"/>
      <c r="HQ766" s="10"/>
      <c r="HR766" s="10"/>
      <c r="HS766" s="10"/>
      <c r="HT766" s="10"/>
      <c r="HU766" s="10"/>
      <c r="HV766" s="10"/>
      <c r="HW766" s="10"/>
      <c r="HX766" s="10"/>
      <c r="HY766" s="10"/>
      <c r="HZ766" s="10"/>
      <c r="IA766" s="10"/>
      <c r="IB766" s="10"/>
      <c r="IC766" s="10"/>
      <c r="ID766" s="10"/>
      <c r="IE766" s="10"/>
      <c r="IF766" s="10"/>
      <c r="IG766" s="10"/>
      <c r="IH766" s="10"/>
      <c r="II766" s="10"/>
      <c r="IJ766" s="10"/>
      <c r="IK766" s="10"/>
      <c r="IL766" s="10"/>
      <c r="IM766" s="10"/>
      <c r="IN766" s="10"/>
      <c r="IO766" s="10"/>
      <c r="IP766" s="10"/>
      <c r="IQ766" s="10"/>
      <c r="IR766" s="10"/>
      <c r="IS766" s="10"/>
      <c r="IT766" s="10"/>
      <c r="IU766" s="10"/>
      <c r="IV766" s="10"/>
    </row>
    <row r="767" spans="7:256"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10"/>
      <c r="FR767" s="10"/>
      <c r="FS767" s="10"/>
      <c r="FT767" s="10"/>
      <c r="FU767" s="10"/>
      <c r="FV767" s="10"/>
      <c r="FW767" s="10"/>
      <c r="FX767" s="10"/>
      <c r="FY767" s="10"/>
      <c r="FZ767" s="10"/>
      <c r="GA767" s="10"/>
      <c r="GB767" s="10"/>
      <c r="GC767" s="10"/>
      <c r="GD767" s="10"/>
      <c r="GE767" s="10"/>
      <c r="GF767" s="10"/>
      <c r="GG767" s="10"/>
      <c r="GH767" s="10"/>
      <c r="GI767" s="10"/>
      <c r="GJ767" s="10"/>
      <c r="GK767" s="10"/>
      <c r="GL767" s="10"/>
      <c r="GM767" s="10"/>
      <c r="GN767" s="10"/>
      <c r="GO767" s="10"/>
      <c r="GP767" s="10"/>
      <c r="GQ767" s="10"/>
      <c r="GR767" s="10"/>
      <c r="GS767" s="10"/>
      <c r="GT767" s="10"/>
      <c r="GU767" s="10"/>
      <c r="GV767" s="10"/>
      <c r="GW767" s="10"/>
      <c r="GX767" s="10"/>
      <c r="GY767" s="10"/>
      <c r="GZ767" s="10"/>
      <c r="HA767" s="10"/>
      <c r="HB767" s="10"/>
      <c r="HC767" s="10"/>
      <c r="HD767" s="10"/>
      <c r="HE767" s="10"/>
      <c r="HF767" s="10"/>
      <c r="HG767" s="10"/>
      <c r="HH767" s="10"/>
      <c r="HI767" s="10"/>
      <c r="HJ767" s="10"/>
      <c r="HK767" s="10"/>
      <c r="HL767" s="10"/>
      <c r="HM767" s="10"/>
      <c r="HN767" s="10"/>
      <c r="HO767" s="10"/>
      <c r="HP767" s="10"/>
      <c r="HQ767" s="10"/>
      <c r="HR767" s="10"/>
      <c r="HS767" s="10"/>
      <c r="HT767" s="10"/>
      <c r="HU767" s="10"/>
      <c r="HV767" s="10"/>
      <c r="HW767" s="10"/>
      <c r="HX767" s="10"/>
      <c r="HY767" s="10"/>
      <c r="HZ767" s="10"/>
      <c r="IA767" s="10"/>
      <c r="IB767" s="10"/>
      <c r="IC767" s="10"/>
      <c r="ID767" s="10"/>
      <c r="IE767" s="10"/>
      <c r="IF767" s="10"/>
      <c r="IG767" s="10"/>
      <c r="IH767" s="10"/>
      <c r="II767" s="10"/>
      <c r="IJ767" s="10"/>
      <c r="IK767" s="10"/>
      <c r="IL767" s="10"/>
      <c r="IM767" s="10"/>
      <c r="IN767" s="10"/>
      <c r="IO767" s="10"/>
      <c r="IP767" s="10"/>
      <c r="IQ767" s="10"/>
      <c r="IR767" s="10"/>
      <c r="IS767" s="10"/>
      <c r="IT767" s="10"/>
      <c r="IU767" s="10"/>
      <c r="IV767" s="10"/>
    </row>
    <row r="768" spans="7:256"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  <c r="FH768" s="10"/>
      <c r="FI768" s="10"/>
      <c r="FJ768" s="10"/>
      <c r="FK768" s="10"/>
      <c r="FL768" s="10"/>
      <c r="FM768" s="10"/>
      <c r="FN768" s="10"/>
      <c r="FO768" s="10"/>
      <c r="FP768" s="10"/>
      <c r="FQ768" s="10"/>
      <c r="FR768" s="10"/>
      <c r="FS768" s="10"/>
      <c r="FT768" s="10"/>
      <c r="FU768" s="10"/>
      <c r="FV768" s="10"/>
      <c r="FW768" s="10"/>
      <c r="FX768" s="10"/>
      <c r="FY768" s="10"/>
      <c r="FZ768" s="10"/>
      <c r="GA768" s="10"/>
      <c r="GB768" s="10"/>
      <c r="GC768" s="10"/>
      <c r="GD768" s="10"/>
      <c r="GE768" s="10"/>
      <c r="GF768" s="10"/>
      <c r="GG768" s="10"/>
      <c r="GH768" s="10"/>
      <c r="GI768" s="10"/>
      <c r="GJ768" s="10"/>
      <c r="GK768" s="10"/>
      <c r="GL768" s="10"/>
      <c r="GM768" s="10"/>
      <c r="GN768" s="10"/>
      <c r="GO768" s="10"/>
      <c r="GP768" s="10"/>
      <c r="GQ768" s="10"/>
      <c r="GR768" s="10"/>
      <c r="GS768" s="10"/>
      <c r="GT768" s="10"/>
      <c r="GU768" s="10"/>
      <c r="GV768" s="10"/>
      <c r="GW768" s="10"/>
      <c r="GX768" s="10"/>
      <c r="GY768" s="10"/>
      <c r="GZ768" s="10"/>
      <c r="HA768" s="10"/>
      <c r="HB768" s="10"/>
      <c r="HC768" s="10"/>
      <c r="HD768" s="10"/>
      <c r="HE768" s="10"/>
      <c r="HF768" s="10"/>
      <c r="HG768" s="10"/>
      <c r="HH768" s="10"/>
      <c r="HI768" s="10"/>
      <c r="HJ768" s="10"/>
      <c r="HK768" s="10"/>
      <c r="HL768" s="10"/>
      <c r="HM768" s="10"/>
      <c r="HN768" s="10"/>
      <c r="HO768" s="10"/>
      <c r="HP768" s="10"/>
      <c r="HQ768" s="10"/>
      <c r="HR768" s="10"/>
      <c r="HS768" s="10"/>
      <c r="HT768" s="10"/>
      <c r="HU768" s="10"/>
      <c r="HV768" s="10"/>
      <c r="HW768" s="10"/>
      <c r="HX768" s="10"/>
      <c r="HY768" s="10"/>
      <c r="HZ768" s="10"/>
      <c r="IA768" s="10"/>
      <c r="IB768" s="10"/>
      <c r="IC768" s="10"/>
      <c r="ID768" s="10"/>
      <c r="IE768" s="10"/>
      <c r="IF768" s="10"/>
      <c r="IG768" s="10"/>
      <c r="IH768" s="10"/>
      <c r="II768" s="10"/>
      <c r="IJ768" s="10"/>
      <c r="IK768" s="10"/>
      <c r="IL768" s="10"/>
      <c r="IM768" s="10"/>
      <c r="IN768" s="10"/>
      <c r="IO768" s="10"/>
      <c r="IP768" s="10"/>
      <c r="IQ768" s="10"/>
      <c r="IR768" s="10"/>
      <c r="IS768" s="10"/>
      <c r="IT768" s="10"/>
      <c r="IU768" s="10"/>
      <c r="IV768" s="10"/>
    </row>
    <row r="769" spans="7:256"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  <c r="FH769" s="10"/>
      <c r="FI769" s="10"/>
      <c r="FJ769" s="10"/>
      <c r="FK769" s="10"/>
      <c r="FL769" s="10"/>
      <c r="FM769" s="10"/>
      <c r="FN769" s="10"/>
      <c r="FO769" s="10"/>
      <c r="FP769" s="10"/>
      <c r="FQ769" s="10"/>
      <c r="FR769" s="10"/>
      <c r="FS769" s="10"/>
      <c r="FT769" s="10"/>
      <c r="FU769" s="10"/>
      <c r="FV769" s="10"/>
      <c r="FW769" s="10"/>
      <c r="FX769" s="10"/>
      <c r="FY769" s="10"/>
      <c r="FZ769" s="10"/>
      <c r="GA769" s="10"/>
      <c r="GB769" s="10"/>
      <c r="GC769" s="10"/>
      <c r="GD769" s="10"/>
      <c r="GE769" s="10"/>
      <c r="GF769" s="10"/>
      <c r="GG769" s="10"/>
      <c r="GH769" s="10"/>
      <c r="GI769" s="10"/>
      <c r="GJ769" s="10"/>
      <c r="GK769" s="10"/>
      <c r="GL769" s="10"/>
      <c r="GM769" s="10"/>
      <c r="GN769" s="10"/>
      <c r="GO769" s="10"/>
      <c r="GP769" s="10"/>
      <c r="GQ769" s="10"/>
      <c r="GR769" s="10"/>
      <c r="GS769" s="10"/>
      <c r="GT769" s="10"/>
      <c r="GU769" s="10"/>
      <c r="GV769" s="10"/>
      <c r="GW769" s="10"/>
      <c r="GX769" s="10"/>
      <c r="GY769" s="10"/>
      <c r="GZ769" s="10"/>
      <c r="HA769" s="10"/>
      <c r="HB769" s="10"/>
      <c r="HC769" s="10"/>
      <c r="HD769" s="10"/>
      <c r="HE769" s="10"/>
      <c r="HF769" s="10"/>
      <c r="HG769" s="10"/>
      <c r="HH769" s="10"/>
      <c r="HI769" s="10"/>
      <c r="HJ769" s="10"/>
      <c r="HK769" s="10"/>
      <c r="HL769" s="10"/>
      <c r="HM769" s="10"/>
      <c r="HN769" s="10"/>
      <c r="HO769" s="10"/>
      <c r="HP769" s="10"/>
      <c r="HQ769" s="10"/>
      <c r="HR769" s="10"/>
      <c r="HS769" s="10"/>
      <c r="HT769" s="10"/>
      <c r="HU769" s="10"/>
      <c r="HV769" s="10"/>
      <c r="HW769" s="10"/>
      <c r="HX769" s="10"/>
      <c r="HY769" s="10"/>
      <c r="HZ769" s="10"/>
      <c r="IA769" s="10"/>
      <c r="IB769" s="10"/>
      <c r="IC769" s="10"/>
      <c r="ID769" s="10"/>
      <c r="IE769" s="10"/>
      <c r="IF769" s="10"/>
      <c r="IG769" s="10"/>
      <c r="IH769" s="10"/>
      <c r="II769" s="10"/>
      <c r="IJ769" s="10"/>
      <c r="IK769" s="10"/>
      <c r="IL769" s="10"/>
      <c r="IM769" s="10"/>
      <c r="IN769" s="10"/>
      <c r="IO769" s="10"/>
      <c r="IP769" s="10"/>
      <c r="IQ769" s="10"/>
      <c r="IR769" s="10"/>
      <c r="IS769" s="10"/>
      <c r="IT769" s="10"/>
      <c r="IU769" s="10"/>
      <c r="IV769" s="10"/>
    </row>
    <row r="770" spans="7:256"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  <c r="FH770" s="10"/>
      <c r="FI770" s="10"/>
      <c r="FJ770" s="10"/>
      <c r="FK770" s="10"/>
      <c r="FL770" s="10"/>
      <c r="FM770" s="10"/>
      <c r="FN770" s="10"/>
      <c r="FO770" s="10"/>
      <c r="FP770" s="10"/>
      <c r="FQ770" s="10"/>
      <c r="FR770" s="10"/>
      <c r="FS770" s="10"/>
      <c r="FT770" s="10"/>
      <c r="FU770" s="10"/>
      <c r="FV770" s="10"/>
      <c r="FW770" s="10"/>
      <c r="FX770" s="10"/>
      <c r="FY770" s="10"/>
      <c r="FZ770" s="10"/>
      <c r="GA770" s="10"/>
      <c r="GB770" s="10"/>
      <c r="GC770" s="10"/>
      <c r="GD770" s="10"/>
      <c r="GE770" s="10"/>
      <c r="GF770" s="10"/>
      <c r="GG770" s="10"/>
      <c r="GH770" s="10"/>
      <c r="GI770" s="10"/>
      <c r="GJ770" s="10"/>
      <c r="GK770" s="10"/>
      <c r="GL770" s="10"/>
      <c r="GM770" s="10"/>
      <c r="GN770" s="10"/>
      <c r="GO770" s="10"/>
      <c r="GP770" s="10"/>
      <c r="GQ770" s="10"/>
      <c r="GR770" s="10"/>
      <c r="GS770" s="10"/>
      <c r="GT770" s="10"/>
      <c r="GU770" s="10"/>
      <c r="GV770" s="10"/>
      <c r="GW770" s="10"/>
      <c r="GX770" s="10"/>
      <c r="GY770" s="10"/>
      <c r="GZ770" s="10"/>
      <c r="HA770" s="10"/>
      <c r="HB770" s="10"/>
      <c r="HC770" s="10"/>
      <c r="HD770" s="10"/>
      <c r="HE770" s="10"/>
      <c r="HF770" s="10"/>
      <c r="HG770" s="10"/>
      <c r="HH770" s="10"/>
      <c r="HI770" s="10"/>
      <c r="HJ770" s="10"/>
      <c r="HK770" s="10"/>
      <c r="HL770" s="10"/>
      <c r="HM770" s="10"/>
      <c r="HN770" s="10"/>
      <c r="HO770" s="10"/>
      <c r="HP770" s="10"/>
      <c r="HQ770" s="10"/>
      <c r="HR770" s="10"/>
      <c r="HS770" s="10"/>
      <c r="HT770" s="10"/>
      <c r="HU770" s="10"/>
      <c r="HV770" s="10"/>
      <c r="HW770" s="10"/>
      <c r="HX770" s="10"/>
      <c r="HY770" s="10"/>
      <c r="HZ770" s="10"/>
      <c r="IA770" s="10"/>
      <c r="IB770" s="10"/>
      <c r="IC770" s="10"/>
      <c r="ID770" s="10"/>
      <c r="IE770" s="10"/>
      <c r="IF770" s="10"/>
      <c r="IG770" s="10"/>
      <c r="IH770" s="10"/>
      <c r="II770" s="10"/>
      <c r="IJ770" s="10"/>
      <c r="IK770" s="10"/>
      <c r="IL770" s="10"/>
      <c r="IM770" s="10"/>
      <c r="IN770" s="10"/>
      <c r="IO770" s="10"/>
      <c r="IP770" s="10"/>
      <c r="IQ770" s="10"/>
      <c r="IR770" s="10"/>
      <c r="IS770" s="10"/>
      <c r="IT770" s="10"/>
      <c r="IU770" s="10"/>
      <c r="IV770" s="10"/>
    </row>
    <row r="771" spans="7:256"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  <c r="FH771" s="10"/>
      <c r="FI771" s="10"/>
      <c r="FJ771" s="10"/>
      <c r="FK771" s="10"/>
      <c r="FL771" s="10"/>
      <c r="FM771" s="10"/>
      <c r="FN771" s="10"/>
      <c r="FO771" s="10"/>
      <c r="FP771" s="10"/>
      <c r="FQ771" s="10"/>
      <c r="FR771" s="10"/>
      <c r="FS771" s="10"/>
      <c r="FT771" s="10"/>
      <c r="FU771" s="10"/>
      <c r="FV771" s="10"/>
      <c r="FW771" s="10"/>
      <c r="FX771" s="10"/>
      <c r="FY771" s="10"/>
      <c r="FZ771" s="10"/>
      <c r="GA771" s="10"/>
      <c r="GB771" s="10"/>
      <c r="GC771" s="10"/>
      <c r="GD771" s="10"/>
      <c r="GE771" s="10"/>
      <c r="GF771" s="10"/>
      <c r="GG771" s="10"/>
      <c r="GH771" s="10"/>
      <c r="GI771" s="10"/>
      <c r="GJ771" s="10"/>
      <c r="GK771" s="10"/>
      <c r="GL771" s="10"/>
      <c r="GM771" s="10"/>
      <c r="GN771" s="10"/>
      <c r="GO771" s="10"/>
      <c r="GP771" s="10"/>
      <c r="GQ771" s="10"/>
      <c r="GR771" s="10"/>
      <c r="GS771" s="10"/>
      <c r="GT771" s="10"/>
      <c r="GU771" s="10"/>
      <c r="GV771" s="10"/>
      <c r="GW771" s="10"/>
      <c r="GX771" s="10"/>
      <c r="GY771" s="10"/>
      <c r="GZ771" s="10"/>
      <c r="HA771" s="10"/>
      <c r="HB771" s="10"/>
      <c r="HC771" s="10"/>
      <c r="HD771" s="10"/>
      <c r="HE771" s="10"/>
      <c r="HF771" s="10"/>
      <c r="HG771" s="10"/>
      <c r="HH771" s="10"/>
      <c r="HI771" s="10"/>
      <c r="HJ771" s="10"/>
      <c r="HK771" s="10"/>
      <c r="HL771" s="10"/>
      <c r="HM771" s="10"/>
      <c r="HN771" s="10"/>
      <c r="HO771" s="10"/>
      <c r="HP771" s="10"/>
      <c r="HQ771" s="10"/>
      <c r="HR771" s="10"/>
      <c r="HS771" s="10"/>
      <c r="HT771" s="10"/>
      <c r="HU771" s="10"/>
      <c r="HV771" s="10"/>
      <c r="HW771" s="10"/>
      <c r="HX771" s="10"/>
      <c r="HY771" s="10"/>
      <c r="HZ771" s="10"/>
      <c r="IA771" s="10"/>
      <c r="IB771" s="10"/>
      <c r="IC771" s="10"/>
      <c r="ID771" s="10"/>
      <c r="IE771" s="10"/>
      <c r="IF771" s="10"/>
      <c r="IG771" s="10"/>
      <c r="IH771" s="10"/>
      <c r="II771" s="10"/>
      <c r="IJ771" s="10"/>
      <c r="IK771" s="10"/>
      <c r="IL771" s="10"/>
      <c r="IM771" s="10"/>
      <c r="IN771" s="10"/>
      <c r="IO771" s="10"/>
      <c r="IP771" s="10"/>
      <c r="IQ771" s="10"/>
      <c r="IR771" s="10"/>
      <c r="IS771" s="10"/>
      <c r="IT771" s="10"/>
      <c r="IU771" s="10"/>
      <c r="IV771" s="10"/>
    </row>
    <row r="772" spans="7:256"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  <c r="FR772" s="10"/>
      <c r="FS772" s="10"/>
      <c r="FT772" s="10"/>
      <c r="FU772" s="10"/>
      <c r="FV772" s="10"/>
      <c r="FW772" s="10"/>
      <c r="FX772" s="10"/>
      <c r="FY772" s="10"/>
      <c r="FZ772" s="10"/>
      <c r="GA772" s="10"/>
      <c r="GB772" s="10"/>
      <c r="GC772" s="10"/>
      <c r="GD772" s="10"/>
      <c r="GE772" s="10"/>
      <c r="GF772" s="10"/>
      <c r="GG772" s="10"/>
      <c r="GH772" s="10"/>
      <c r="GI772" s="10"/>
      <c r="GJ772" s="10"/>
      <c r="GK772" s="10"/>
      <c r="GL772" s="10"/>
      <c r="GM772" s="10"/>
      <c r="GN772" s="10"/>
      <c r="GO772" s="10"/>
      <c r="GP772" s="10"/>
      <c r="GQ772" s="10"/>
      <c r="GR772" s="10"/>
      <c r="GS772" s="10"/>
      <c r="GT772" s="10"/>
      <c r="GU772" s="10"/>
      <c r="GV772" s="10"/>
      <c r="GW772" s="10"/>
      <c r="GX772" s="10"/>
      <c r="GY772" s="10"/>
      <c r="GZ772" s="10"/>
      <c r="HA772" s="10"/>
      <c r="HB772" s="10"/>
      <c r="HC772" s="10"/>
      <c r="HD772" s="10"/>
      <c r="HE772" s="10"/>
      <c r="HF772" s="10"/>
      <c r="HG772" s="10"/>
      <c r="HH772" s="10"/>
      <c r="HI772" s="10"/>
      <c r="HJ772" s="10"/>
      <c r="HK772" s="10"/>
      <c r="HL772" s="10"/>
      <c r="HM772" s="10"/>
      <c r="HN772" s="10"/>
      <c r="HO772" s="10"/>
      <c r="HP772" s="10"/>
      <c r="HQ772" s="10"/>
      <c r="HR772" s="10"/>
      <c r="HS772" s="10"/>
      <c r="HT772" s="10"/>
      <c r="HU772" s="10"/>
      <c r="HV772" s="10"/>
      <c r="HW772" s="10"/>
      <c r="HX772" s="10"/>
      <c r="HY772" s="10"/>
      <c r="HZ772" s="10"/>
      <c r="IA772" s="10"/>
      <c r="IB772" s="10"/>
      <c r="IC772" s="10"/>
      <c r="ID772" s="10"/>
      <c r="IE772" s="10"/>
      <c r="IF772" s="10"/>
      <c r="IG772" s="10"/>
      <c r="IH772" s="10"/>
      <c r="II772" s="10"/>
      <c r="IJ772" s="10"/>
      <c r="IK772" s="10"/>
      <c r="IL772" s="10"/>
      <c r="IM772" s="10"/>
      <c r="IN772" s="10"/>
      <c r="IO772" s="10"/>
      <c r="IP772" s="10"/>
      <c r="IQ772" s="10"/>
      <c r="IR772" s="10"/>
      <c r="IS772" s="10"/>
      <c r="IT772" s="10"/>
      <c r="IU772" s="10"/>
      <c r="IV772" s="10"/>
    </row>
    <row r="773" spans="7:256"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  <c r="FR773" s="10"/>
      <c r="FS773" s="10"/>
      <c r="FT773" s="10"/>
      <c r="FU773" s="10"/>
      <c r="FV773" s="10"/>
      <c r="FW773" s="10"/>
      <c r="FX773" s="10"/>
      <c r="FY773" s="10"/>
      <c r="FZ773" s="10"/>
      <c r="GA773" s="10"/>
      <c r="GB773" s="10"/>
      <c r="GC773" s="10"/>
      <c r="GD773" s="10"/>
      <c r="GE773" s="10"/>
      <c r="GF773" s="10"/>
      <c r="GG773" s="10"/>
      <c r="GH773" s="10"/>
      <c r="GI773" s="10"/>
      <c r="GJ773" s="10"/>
      <c r="GK773" s="10"/>
      <c r="GL773" s="10"/>
      <c r="GM773" s="10"/>
      <c r="GN773" s="10"/>
      <c r="GO773" s="10"/>
      <c r="GP773" s="10"/>
      <c r="GQ773" s="10"/>
      <c r="GR773" s="10"/>
      <c r="GS773" s="10"/>
      <c r="GT773" s="10"/>
      <c r="GU773" s="10"/>
      <c r="GV773" s="10"/>
      <c r="GW773" s="10"/>
      <c r="GX773" s="10"/>
      <c r="GY773" s="10"/>
      <c r="GZ773" s="10"/>
      <c r="HA773" s="10"/>
      <c r="HB773" s="10"/>
      <c r="HC773" s="10"/>
      <c r="HD773" s="10"/>
      <c r="HE773" s="10"/>
      <c r="HF773" s="10"/>
      <c r="HG773" s="10"/>
      <c r="HH773" s="10"/>
      <c r="HI773" s="10"/>
      <c r="HJ773" s="10"/>
      <c r="HK773" s="10"/>
      <c r="HL773" s="10"/>
      <c r="HM773" s="10"/>
      <c r="HN773" s="10"/>
      <c r="HO773" s="10"/>
      <c r="HP773" s="10"/>
      <c r="HQ773" s="10"/>
      <c r="HR773" s="10"/>
      <c r="HS773" s="10"/>
      <c r="HT773" s="10"/>
      <c r="HU773" s="10"/>
      <c r="HV773" s="10"/>
      <c r="HW773" s="10"/>
      <c r="HX773" s="10"/>
      <c r="HY773" s="10"/>
      <c r="HZ773" s="10"/>
      <c r="IA773" s="10"/>
      <c r="IB773" s="10"/>
      <c r="IC773" s="10"/>
      <c r="ID773" s="10"/>
      <c r="IE773" s="10"/>
      <c r="IF773" s="10"/>
      <c r="IG773" s="10"/>
      <c r="IH773" s="10"/>
      <c r="II773" s="10"/>
      <c r="IJ773" s="10"/>
      <c r="IK773" s="10"/>
      <c r="IL773" s="10"/>
      <c r="IM773" s="10"/>
      <c r="IN773" s="10"/>
      <c r="IO773" s="10"/>
      <c r="IP773" s="10"/>
      <c r="IQ773" s="10"/>
      <c r="IR773" s="10"/>
      <c r="IS773" s="10"/>
      <c r="IT773" s="10"/>
      <c r="IU773" s="10"/>
      <c r="IV773" s="10"/>
    </row>
    <row r="774" spans="7:256"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  <c r="FH774" s="10"/>
      <c r="FI774" s="10"/>
      <c r="FJ774" s="10"/>
      <c r="FK774" s="10"/>
      <c r="FL774" s="10"/>
      <c r="FM774" s="10"/>
      <c r="FN774" s="10"/>
      <c r="FO774" s="10"/>
      <c r="FP774" s="10"/>
      <c r="FQ774" s="10"/>
      <c r="FR774" s="10"/>
      <c r="FS774" s="10"/>
      <c r="FT774" s="10"/>
      <c r="FU774" s="10"/>
      <c r="FV774" s="10"/>
      <c r="FW774" s="10"/>
      <c r="FX774" s="10"/>
      <c r="FY774" s="10"/>
      <c r="FZ774" s="10"/>
      <c r="GA774" s="10"/>
      <c r="GB774" s="10"/>
      <c r="GC774" s="10"/>
      <c r="GD774" s="10"/>
      <c r="GE774" s="10"/>
      <c r="GF774" s="10"/>
      <c r="GG774" s="10"/>
      <c r="GH774" s="10"/>
      <c r="GI774" s="10"/>
      <c r="GJ774" s="10"/>
      <c r="GK774" s="10"/>
      <c r="GL774" s="10"/>
      <c r="GM774" s="10"/>
      <c r="GN774" s="10"/>
      <c r="GO774" s="10"/>
      <c r="GP774" s="10"/>
      <c r="GQ774" s="10"/>
      <c r="GR774" s="10"/>
      <c r="GS774" s="10"/>
      <c r="GT774" s="10"/>
      <c r="GU774" s="10"/>
      <c r="GV774" s="10"/>
      <c r="GW774" s="10"/>
      <c r="GX774" s="10"/>
      <c r="GY774" s="10"/>
      <c r="GZ774" s="10"/>
      <c r="HA774" s="10"/>
      <c r="HB774" s="10"/>
      <c r="HC774" s="10"/>
      <c r="HD774" s="10"/>
      <c r="HE774" s="10"/>
      <c r="HF774" s="10"/>
      <c r="HG774" s="10"/>
      <c r="HH774" s="10"/>
      <c r="HI774" s="10"/>
      <c r="HJ774" s="10"/>
      <c r="HK774" s="10"/>
      <c r="HL774" s="10"/>
      <c r="HM774" s="10"/>
      <c r="HN774" s="10"/>
      <c r="HO774" s="10"/>
      <c r="HP774" s="10"/>
      <c r="HQ774" s="10"/>
      <c r="HR774" s="10"/>
      <c r="HS774" s="10"/>
      <c r="HT774" s="10"/>
      <c r="HU774" s="10"/>
      <c r="HV774" s="10"/>
      <c r="HW774" s="10"/>
      <c r="HX774" s="10"/>
      <c r="HY774" s="10"/>
      <c r="HZ774" s="10"/>
      <c r="IA774" s="10"/>
      <c r="IB774" s="10"/>
      <c r="IC774" s="10"/>
      <c r="ID774" s="10"/>
      <c r="IE774" s="10"/>
      <c r="IF774" s="10"/>
      <c r="IG774" s="10"/>
      <c r="IH774" s="10"/>
      <c r="II774" s="10"/>
      <c r="IJ774" s="10"/>
      <c r="IK774" s="10"/>
      <c r="IL774" s="10"/>
      <c r="IM774" s="10"/>
      <c r="IN774" s="10"/>
      <c r="IO774" s="10"/>
      <c r="IP774" s="10"/>
      <c r="IQ774" s="10"/>
      <c r="IR774" s="10"/>
      <c r="IS774" s="10"/>
      <c r="IT774" s="10"/>
      <c r="IU774" s="10"/>
      <c r="IV774" s="10"/>
    </row>
    <row r="775" spans="7:256"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10"/>
      <c r="FO775" s="10"/>
      <c r="FP775" s="10"/>
      <c r="FQ775" s="10"/>
      <c r="FR775" s="10"/>
      <c r="FS775" s="10"/>
      <c r="FT775" s="10"/>
      <c r="FU775" s="10"/>
      <c r="FV775" s="10"/>
      <c r="FW775" s="10"/>
      <c r="FX775" s="10"/>
      <c r="FY775" s="10"/>
      <c r="FZ775" s="10"/>
      <c r="GA775" s="10"/>
      <c r="GB775" s="10"/>
      <c r="GC775" s="10"/>
      <c r="GD775" s="10"/>
      <c r="GE775" s="10"/>
      <c r="GF775" s="10"/>
      <c r="GG775" s="10"/>
      <c r="GH775" s="10"/>
      <c r="GI775" s="10"/>
      <c r="GJ775" s="10"/>
      <c r="GK775" s="10"/>
      <c r="GL775" s="10"/>
      <c r="GM775" s="10"/>
      <c r="GN775" s="10"/>
      <c r="GO775" s="10"/>
      <c r="GP775" s="10"/>
      <c r="GQ775" s="10"/>
      <c r="GR775" s="10"/>
      <c r="GS775" s="10"/>
      <c r="GT775" s="10"/>
      <c r="GU775" s="10"/>
      <c r="GV775" s="10"/>
      <c r="GW775" s="10"/>
      <c r="GX775" s="10"/>
      <c r="GY775" s="10"/>
      <c r="GZ775" s="10"/>
      <c r="HA775" s="10"/>
      <c r="HB775" s="10"/>
      <c r="HC775" s="10"/>
      <c r="HD775" s="10"/>
      <c r="HE775" s="10"/>
      <c r="HF775" s="10"/>
      <c r="HG775" s="10"/>
      <c r="HH775" s="10"/>
      <c r="HI775" s="10"/>
      <c r="HJ775" s="10"/>
      <c r="HK775" s="10"/>
      <c r="HL775" s="10"/>
      <c r="HM775" s="10"/>
      <c r="HN775" s="10"/>
      <c r="HO775" s="10"/>
      <c r="HP775" s="10"/>
      <c r="HQ775" s="10"/>
      <c r="HR775" s="10"/>
      <c r="HS775" s="10"/>
      <c r="HT775" s="10"/>
      <c r="HU775" s="10"/>
      <c r="HV775" s="10"/>
      <c r="HW775" s="10"/>
      <c r="HX775" s="10"/>
      <c r="HY775" s="10"/>
      <c r="HZ775" s="10"/>
      <c r="IA775" s="10"/>
      <c r="IB775" s="10"/>
      <c r="IC775" s="10"/>
      <c r="ID775" s="10"/>
      <c r="IE775" s="10"/>
      <c r="IF775" s="10"/>
      <c r="IG775" s="10"/>
      <c r="IH775" s="10"/>
      <c r="II775" s="10"/>
      <c r="IJ775" s="10"/>
      <c r="IK775" s="10"/>
      <c r="IL775" s="10"/>
      <c r="IM775" s="10"/>
      <c r="IN775" s="10"/>
      <c r="IO775" s="10"/>
      <c r="IP775" s="10"/>
      <c r="IQ775" s="10"/>
      <c r="IR775" s="10"/>
      <c r="IS775" s="10"/>
      <c r="IT775" s="10"/>
      <c r="IU775" s="10"/>
      <c r="IV775" s="10"/>
    </row>
    <row r="776" spans="7:256"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  <c r="FH776" s="10"/>
      <c r="FI776" s="10"/>
      <c r="FJ776" s="10"/>
      <c r="FK776" s="10"/>
      <c r="FL776" s="10"/>
      <c r="FM776" s="10"/>
      <c r="FN776" s="10"/>
      <c r="FO776" s="10"/>
      <c r="FP776" s="10"/>
      <c r="FQ776" s="10"/>
      <c r="FR776" s="10"/>
      <c r="FS776" s="10"/>
      <c r="FT776" s="10"/>
      <c r="FU776" s="10"/>
      <c r="FV776" s="10"/>
      <c r="FW776" s="10"/>
      <c r="FX776" s="10"/>
      <c r="FY776" s="10"/>
      <c r="FZ776" s="10"/>
      <c r="GA776" s="10"/>
      <c r="GB776" s="10"/>
      <c r="GC776" s="10"/>
      <c r="GD776" s="10"/>
      <c r="GE776" s="10"/>
      <c r="GF776" s="10"/>
      <c r="GG776" s="10"/>
      <c r="GH776" s="10"/>
      <c r="GI776" s="10"/>
      <c r="GJ776" s="10"/>
      <c r="GK776" s="10"/>
      <c r="GL776" s="10"/>
      <c r="GM776" s="10"/>
      <c r="GN776" s="10"/>
      <c r="GO776" s="10"/>
      <c r="GP776" s="10"/>
      <c r="GQ776" s="10"/>
      <c r="GR776" s="10"/>
      <c r="GS776" s="10"/>
      <c r="GT776" s="10"/>
      <c r="GU776" s="10"/>
      <c r="GV776" s="10"/>
      <c r="GW776" s="10"/>
      <c r="GX776" s="10"/>
      <c r="GY776" s="10"/>
      <c r="GZ776" s="10"/>
      <c r="HA776" s="10"/>
      <c r="HB776" s="10"/>
      <c r="HC776" s="10"/>
      <c r="HD776" s="10"/>
      <c r="HE776" s="10"/>
      <c r="HF776" s="10"/>
      <c r="HG776" s="10"/>
      <c r="HH776" s="10"/>
      <c r="HI776" s="10"/>
      <c r="HJ776" s="10"/>
      <c r="HK776" s="10"/>
      <c r="HL776" s="10"/>
      <c r="HM776" s="10"/>
      <c r="HN776" s="10"/>
      <c r="HO776" s="10"/>
      <c r="HP776" s="10"/>
      <c r="HQ776" s="10"/>
      <c r="HR776" s="10"/>
      <c r="HS776" s="10"/>
      <c r="HT776" s="10"/>
      <c r="HU776" s="10"/>
      <c r="HV776" s="10"/>
      <c r="HW776" s="10"/>
      <c r="HX776" s="10"/>
      <c r="HY776" s="10"/>
      <c r="HZ776" s="10"/>
      <c r="IA776" s="10"/>
      <c r="IB776" s="10"/>
      <c r="IC776" s="10"/>
      <c r="ID776" s="10"/>
      <c r="IE776" s="10"/>
      <c r="IF776" s="10"/>
      <c r="IG776" s="10"/>
      <c r="IH776" s="10"/>
      <c r="II776" s="10"/>
      <c r="IJ776" s="10"/>
      <c r="IK776" s="10"/>
      <c r="IL776" s="10"/>
      <c r="IM776" s="10"/>
      <c r="IN776" s="10"/>
      <c r="IO776" s="10"/>
      <c r="IP776" s="10"/>
      <c r="IQ776" s="10"/>
      <c r="IR776" s="10"/>
      <c r="IS776" s="10"/>
      <c r="IT776" s="10"/>
      <c r="IU776" s="10"/>
      <c r="IV776" s="10"/>
    </row>
    <row r="777" spans="7:256"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  <c r="FH777" s="10"/>
      <c r="FI777" s="10"/>
      <c r="FJ777" s="10"/>
      <c r="FK777" s="10"/>
      <c r="FL777" s="10"/>
      <c r="FM777" s="10"/>
      <c r="FN777" s="10"/>
      <c r="FO777" s="10"/>
      <c r="FP777" s="10"/>
      <c r="FQ777" s="10"/>
      <c r="FR777" s="10"/>
      <c r="FS777" s="10"/>
      <c r="FT777" s="10"/>
      <c r="FU777" s="10"/>
      <c r="FV777" s="10"/>
      <c r="FW777" s="10"/>
      <c r="FX777" s="10"/>
      <c r="FY777" s="10"/>
      <c r="FZ777" s="10"/>
      <c r="GA777" s="10"/>
      <c r="GB777" s="10"/>
      <c r="GC777" s="10"/>
      <c r="GD777" s="10"/>
      <c r="GE777" s="10"/>
      <c r="GF777" s="10"/>
      <c r="GG777" s="10"/>
      <c r="GH777" s="10"/>
      <c r="GI777" s="10"/>
      <c r="GJ777" s="10"/>
      <c r="GK777" s="10"/>
      <c r="GL777" s="10"/>
      <c r="GM777" s="10"/>
      <c r="GN777" s="10"/>
      <c r="GO777" s="10"/>
      <c r="GP777" s="10"/>
      <c r="GQ777" s="10"/>
      <c r="GR777" s="10"/>
      <c r="GS777" s="10"/>
      <c r="GT777" s="10"/>
      <c r="GU777" s="10"/>
      <c r="GV777" s="10"/>
      <c r="GW777" s="10"/>
      <c r="GX777" s="10"/>
      <c r="GY777" s="10"/>
      <c r="GZ777" s="10"/>
      <c r="HA777" s="10"/>
      <c r="HB777" s="10"/>
      <c r="HC777" s="10"/>
      <c r="HD777" s="10"/>
      <c r="HE777" s="10"/>
      <c r="HF777" s="10"/>
      <c r="HG777" s="10"/>
      <c r="HH777" s="10"/>
      <c r="HI777" s="10"/>
      <c r="HJ777" s="10"/>
      <c r="HK777" s="10"/>
      <c r="HL777" s="10"/>
      <c r="HM777" s="10"/>
      <c r="HN777" s="10"/>
      <c r="HO777" s="10"/>
      <c r="HP777" s="10"/>
      <c r="HQ777" s="10"/>
      <c r="HR777" s="10"/>
      <c r="HS777" s="10"/>
      <c r="HT777" s="10"/>
      <c r="HU777" s="10"/>
      <c r="HV777" s="10"/>
      <c r="HW777" s="10"/>
      <c r="HX777" s="10"/>
      <c r="HY777" s="10"/>
      <c r="HZ777" s="10"/>
      <c r="IA777" s="10"/>
      <c r="IB777" s="10"/>
      <c r="IC777" s="10"/>
      <c r="ID777" s="10"/>
      <c r="IE777" s="10"/>
      <c r="IF777" s="10"/>
      <c r="IG777" s="10"/>
      <c r="IH777" s="10"/>
      <c r="II777" s="10"/>
      <c r="IJ777" s="10"/>
      <c r="IK777" s="10"/>
      <c r="IL777" s="10"/>
      <c r="IM777" s="10"/>
      <c r="IN777" s="10"/>
      <c r="IO777" s="10"/>
      <c r="IP777" s="10"/>
      <c r="IQ777" s="10"/>
      <c r="IR777" s="10"/>
      <c r="IS777" s="10"/>
      <c r="IT777" s="10"/>
      <c r="IU777" s="10"/>
      <c r="IV777" s="10"/>
    </row>
    <row r="778" spans="7:256"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  <c r="FR778" s="10"/>
      <c r="FS778" s="10"/>
      <c r="FT778" s="10"/>
      <c r="FU778" s="10"/>
      <c r="FV778" s="10"/>
      <c r="FW778" s="10"/>
      <c r="FX778" s="10"/>
      <c r="FY778" s="10"/>
      <c r="FZ778" s="10"/>
      <c r="GA778" s="10"/>
      <c r="GB778" s="10"/>
      <c r="GC778" s="10"/>
      <c r="GD778" s="10"/>
      <c r="GE778" s="10"/>
      <c r="GF778" s="10"/>
      <c r="GG778" s="10"/>
      <c r="GH778" s="10"/>
      <c r="GI778" s="10"/>
      <c r="GJ778" s="10"/>
      <c r="GK778" s="10"/>
      <c r="GL778" s="10"/>
      <c r="GM778" s="10"/>
      <c r="GN778" s="10"/>
      <c r="GO778" s="10"/>
      <c r="GP778" s="10"/>
      <c r="GQ778" s="10"/>
      <c r="GR778" s="10"/>
      <c r="GS778" s="10"/>
      <c r="GT778" s="10"/>
      <c r="GU778" s="10"/>
      <c r="GV778" s="10"/>
      <c r="GW778" s="10"/>
      <c r="GX778" s="10"/>
      <c r="GY778" s="10"/>
      <c r="GZ778" s="10"/>
      <c r="HA778" s="10"/>
      <c r="HB778" s="10"/>
      <c r="HC778" s="10"/>
      <c r="HD778" s="10"/>
      <c r="HE778" s="10"/>
      <c r="HF778" s="10"/>
      <c r="HG778" s="10"/>
      <c r="HH778" s="10"/>
      <c r="HI778" s="10"/>
      <c r="HJ778" s="10"/>
      <c r="HK778" s="10"/>
      <c r="HL778" s="10"/>
      <c r="HM778" s="10"/>
      <c r="HN778" s="10"/>
      <c r="HO778" s="10"/>
      <c r="HP778" s="10"/>
      <c r="HQ778" s="10"/>
      <c r="HR778" s="10"/>
      <c r="HS778" s="10"/>
      <c r="HT778" s="10"/>
      <c r="HU778" s="10"/>
      <c r="HV778" s="10"/>
      <c r="HW778" s="10"/>
      <c r="HX778" s="10"/>
      <c r="HY778" s="10"/>
      <c r="HZ778" s="10"/>
      <c r="IA778" s="10"/>
      <c r="IB778" s="10"/>
      <c r="IC778" s="10"/>
      <c r="ID778" s="10"/>
      <c r="IE778" s="10"/>
      <c r="IF778" s="10"/>
      <c r="IG778" s="10"/>
      <c r="IH778" s="10"/>
      <c r="II778" s="10"/>
      <c r="IJ778" s="10"/>
      <c r="IK778" s="10"/>
      <c r="IL778" s="10"/>
      <c r="IM778" s="10"/>
      <c r="IN778" s="10"/>
      <c r="IO778" s="10"/>
      <c r="IP778" s="10"/>
      <c r="IQ778" s="10"/>
      <c r="IR778" s="10"/>
      <c r="IS778" s="10"/>
      <c r="IT778" s="10"/>
      <c r="IU778" s="10"/>
      <c r="IV778" s="10"/>
    </row>
    <row r="779" spans="7:256"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0"/>
      <c r="FZ779" s="10"/>
      <c r="GA779" s="10"/>
      <c r="GB779" s="10"/>
      <c r="GC779" s="10"/>
      <c r="GD779" s="10"/>
      <c r="GE779" s="10"/>
      <c r="GF779" s="10"/>
      <c r="GG779" s="10"/>
      <c r="GH779" s="10"/>
      <c r="GI779" s="10"/>
      <c r="GJ779" s="10"/>
      <c r="GK779" s="10"/>
      <c r="GL779" s="10"/>
      <c r="GM779" s="10"/>
      <c r="GN779" s="10"/>
      <c r="GO779" s="10"/>
      <c r="GP779" s="10"/>
      <c r="GQ779" s="10"/>
      <c r="GR779" s="10"/>
      <c r="GS779" s="10"/>
      <c r="GT779" s="10"/>
      <c r="GU779" s="10"/>
      <c r="GV779" s="10"/>
      <c r="GW779" s="10"/>
      <c r="GX779" s="10"/>
      <c r="GY779" s="10"/>
      <c r="GZ779" s="10"/>
      <c r="HA779" s="10"/>
      <c r="HB779" s="10"/>
      <c r="HC779" s="10"/>
      <c r="HD779" s="10"/>
      <c r="HE779" s="10"/>
      <c r="HF779" s="10"/>
      <c r="HG779" s="10"/>
      <c r="HH779" s="10"/>
      <c r="HI779" s="10"/>
      <c r="HJ779" s="10"/>
      <c r="HK779" s="10"/>
      <c r="HL779" s="10"/>
      <c r="HM779" s="10"/>
      <c r="HN779" s="10"/>
      <c r="HO779" s="10"/>
      <c r="HP779" s="10"/>
      <c r="HQ779" s="10"/>
      <c r="HR779" s="10"/>
      <c r="HS779" s="10"/>
      <c r="HT779" s="10"/>
      <c r="HU779" s="10"/>
      <c r="HV779" s="10"/>
      <c r="HW779" s="10"/>
      <c r="HX779" s="10"/>
      <c r="HY779" s="10"/>
      <c r="HZ779" s="10"/>
      <c r="IA779" s="10"/>
      <c r="IB779" s="10"/>
      <c r="IC779" s="10"/>
      <c r="ID779" s="10"/>
      <c r="IE779" s="10"/>
      <c r="IF779" s="10"/>
      <c r="IG779" s="10"/>
      <c r="IH779" s="10"/>
      <c r="II779" s="10"/>
      <c r="IJ779" s="10"/>
      <c r="IK779" s="10"/>
      <c r="IL779" s="10"/>
      <c r="IM779" s="10"/>
      <c r="IN779" s="10"/>
      <c r="IO779" s="10"/>
      <c r="IP779" s="10"/>
      <c r="IQ779" s="10"/>
      <c r="IR779" s="10"/>
      <c r="IS779" s="10"/>
      <c r="IT779" s="10"/>
      <c r="IU779" s="10"/>
      <c r="IV779" s="10"/>
    </row>
    <row r="780" spans="7:256"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  <c r="FH780" s="10"/>
      <c r="FI780" s="10"/>
      <c r="FJ780" s="10"/>
      <c r="FK780" s="10"/>
      <c r="FL780" s="10"/>
      <c r="FM780" s="10"/>
      <c r="FN780" s="10"/>
      <c r="FO780" s="10"/>
      <c r="FP780" s="10"/>
      <c r="FQ780" s="10"/>
      <c r="FR780" s="10"/>
      <c r="FS780" s="10"/>
      <c r="FT780" s="10"/>
      <c r="FU780" s="10"/>
      <c r="FV780" s="10"/>
      <c r="FW780" s="10"/>
      <c r="FX780" s="10"/>
      <c r="FY780" s="10"/>
      <c r="FZ780" s="10"/>
      <c r="GA780" s="10"/>
      <c r="GB780" s="10"/>
      <c r="GC780" s="10"/>
      <c r="GD780" s="10"/>
      <c r="GE780" s="10"/>
      <c r="GF780" s="10"/>
      <c r="GG780" s="10"/>
      <c r="GH780" s="10"/>
      <c r="GI780" s="10"/>
      <c r="GJ780" s="10"/>
      <c r="GK780" s="10"/>
      <c r="GL780" s="10"/>
      <c r="GM780" s="10"/>
      <c r="GN780" s="10"/>
      <c r="GO780" s="10"/>
      <c r="GP780" s="10"/>
      <c r="GQ780" s="10"/>
      <c r="GR780" s="10"/>
      <c r="GS780" s="10"/>
      <c r="GT780" s="10"/>
      <c r="GU780" s="10"/>
      <c r="GV780" s="10"/>
      <c r="GW780" s="10"/>
      <c r="GX780" s="10"/>
      <c r="GY780" s="10"/>
      <c r="GZ780" s="10"/>
      <c r="HA780" s="10"/>
      <c r="HB780" s="10"/>
      <c r="HC780" s="10"/>
      <c r="HD780" s="10"/>
      <c r="HE780" s="10"/>
      <c r="HF780" s="10"/>
      <c r="HG780" s="10"/>
      <c r="HH780" s="10"/>
      <c r="HI780" s="10"/>
      <c r="HJ780" s="10"/>
      <c r="HK780" s="10"/>
      <c r="HL780" s="10"/>
      <c r="HM780" s="10"/>
      <c r="HN780" s="10"/>
      <c r="HO780" s="10"/>
      <c r="HP780" s="10"/>
      <c r="HQ780" s="10"/>
      <c r="HR780" s="10"/>
      <c r="HS780" s="10"/>
      <c r="HT780" s="10"/>
      <c r="HU780" s="10"/>
      <c r="HV780" s="10"/>
      <c r="HW780" s="10"/>
      <c r="HX780" s="10"/>
      <c r="HY780" s="10"/>
      <c r="HZ780" s="10"/>
      <c r="IA780" s="10"/>
      <c r="IB780" s="10"/>
      <c r="IC780" s="10"/>
      <c r="ID780" s="10"/>
      <c r="IE780" s="10"/>
      <c r="IF780" s="10"/>
      <c r="IG780" s="10"/>
      <c r="IH780" s="10"/>
      <c r="II780" s="10"/>
      <c r="IJ780" s="10"/>
      <c r="IK780" s="10"/>
      <c r="IL780" s="10"/>
      <c r="IM780" s="10"/>
      <c r="IN780" s="10"/>
      <c r="IO780" s="10"/>
      <c r="IP780" s="10"/>
      <c r="IQ780" s="10"/>
      <c r="IR780" s="10"/>
      <c r="IS780" s="10"/>
      <c r="IT780" s="10"/>
      <c r="IU780" s="10"/>
      <c r="IV780" s="10"/>
    </row>
    <row r="781" spans="7:256"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  <c r="FH781" s="10"/>
      <c r="FI781" s="10"/>
      <c r="FJ781" s="10"/>
      <c r="FK781" s="10"/>
      <c r="FL781" s="10"/>
      <c r="FM781" s="10"/>
      <c r="FN781" s="10"/>
      <c r="FO781" s="10"/>
      <c r="FP781" s="10"/>
      <c r="FQ781" s="10"/>
      <c r="FR781" s="10"/>
      <c r="FS781" s="10"/>
      <c r="FT781" s="10"/>
      <c r="FU781" s="10"/>
      <c r="FV781" s="10"/>
      <c r="FW781" s="10"/>
      <c r="FX781" s="10"/>
      <c r="FY781" s="10"/>
      <c r="FZ781" s="10"/>
      <c r="GA781" s="10"/>
      <c r="GB781" s="10"/>
      <c r="GC781" s="10"/>
      <c r="GD781" s="10"/>
      <c r="GE781" s="10"/>
      <c r="GF781" s="10"/>
      <c r="GG781" s="10"/>
      <c r="GH781" s="10"/>
      <c r="GI781" s="10"/>
      <c r="GJ781" s="10"/>
      <c r="GK781" s="10"/>
      <c r="GL781" s="10"/>
      <c r="GM781" s="10"/>
      <c r="GN781" s="10"/>
      <c r="GO781" s="10"/>
      <c r="GP781" s="10"/>
      <c r="GQ781" s="10"/>
      <c r="GR781" s="10"/>
      <c r="GS781" s="10"/>
      <c r="GT781" s="10"/>
      <c r="GU781" s="10"/>
      <c r="GV781" s="10"/>
      <c r="GW781" s="10"/>
      <c r="GX781" s="10"/>
      <c r="GY781" s="10"/>
      <c r="GZ781" s="10"/>
      <c r="HA781" s="10"/>
      <c r="HB781" s="10"/>
      <c r="HC781" s="10"/>
      <c r="HD781" s="10"/>
      <c r="HE781" s="10"/>
      <c r="HF781" s="10"/>
      <c r="HG781" s="10"/>
      <c r="HH781" s="10"/>
      <c r="HI781" s="10"/>
      <c r="HJ781" s="10"/>
      <c r="HK781" s="10"/>
      <c r="HL781" s="10"/>
      <c r="HM781" s="10"/>
      <c r="HN781" s="10"/>
      <c r="HO781" s="10"/>
      <c r="HP781" s="10"/>
      <c r="HQ781" s="10"/>
      <c r="HR781" s="10"/>
      <c r="HS781" s="10"/>
      <c r="HT781" s="10"/>
      <c r="HU781" s="10"/>
      <c r="HV781" s="10"/>
      <c r="HW781" s="10"/>
      <c r="HX781" s="10"/>
      <c r="HY781" s="10"/>
      <c r="HZ781" s="10"/>
      <c r="IA781" s="10"/>
      <c r="IB781" s="10"/>
      <c r="IC781" s="10"/>
      <c r="ID781" s="10"/>
      <c r="IE781" s="10"/>
      <c r="IF781" s="10"/>
      <c r="IG781" s="10"/>
      <c r="IH781" s="10"/>
      <c r="II781" s="10"/>
      <c r="IJ781" s="10"/>
      <c r="IK781" s="10"/>
      <c r="IL781" s="10"/>
      <c r="IM781" s="10"/>
      <c r="IN781" s="10"/>
      <c r="IO781" s="10"/>
      <c r="IP781" s="10"/>
      <c r="IQ781" s="10"/>
      <c r="IR781" s="10"/>
      <c r="IS781" s="10"/>
      <c r="IT781" s="10"/>
      <c r="IU781" s="10"/>
      <c r="IV781" s="10"/>
    </row>
    <row r="782" spans="7:256"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  <c r="FH782" s="10"/>
      <c r="FI782" s="10"/>
      <c r="FJ782" s="10"/>
      <c r="FK782" s="10"/>
      <c r="FL782" s="10"/>
      <c r="FM782" s="10"/>
      <c r="FN782" s="10"/>
      <c r="FO782" s="10"/>
      <c r="FP782" s="10"/>
      <c r="FQ782" s="10"/>
      <c r="FR782" s="10"/>
      <c r="FS782" s="10"/>
      <c r="FT782" s="10"/>
      <c r="FU782" s="10"/>
      <c r="FV782" s="10"/>
      <c r="FW782" s="10"/>
      <c r="FX782" s="10"/>
      <c r="FY782" s="10"/>
      <c r="FZ782" s="10"/>
      <c r="GA782" s="10"/>
      <c r="GB782" s="10"/>
      <c r="GC782" s="10"/>
      <c r="GD782" s="10"/>
      <c r="GE782" s="10"/>
      <c r="GF782" s="10"/>
      <c r="GG782" s="10"/>
      <c r="GH782" s="10"/>
      <c r="GI782" s="10"/>
      <c r="GJ782" s="10"/>
      <c r="GK782" s="10"/>
      <c r="GL782" s="10"/>
      <c r="GM782" s="10"/>
      <c r="GN782" s="10"/>
      <c r="GO782" s="10"/>
      <c r="GP782" s="10"/>
      <c r="GQ782" s="10"/>
      <c r="GR782" s="10"/>
      <c r="GS782" s="10"/>
      <c r="GT782" s="10"/>
      <c r="GU782" s="10"/>
      <c r="GV782" s="10"/>
      <c r="GW782" s="10"/>
      <c r="GX782" s="10"/>
      <c r="GY782" s="10"/>
      <c r="GZ782" s="10"/>
      <c r="HA782" s="10"/>
      <c r="HB782" s="10"/>
      <c r="HC782" s="10"/>
      <c r="HD782" s="10"/>
      <c r="HE782" s="10"/>
      <c r="HF782" s="10"/>
      <c r="HG782" s="10"/>
      <c r="HH782" s="10"/>
      <c r="HI782" s="10"/>
      <c r="HJ782" s="10"/>
      <c r="HK782" s="10"/>
      <c r="HL782" s="10"/>
      <c r="HM782" s="10"/>
      <c r="HN782" s="10"/>
      <c r="HO782" s="10"/>
      <c r="HP782" s="10"/>
      <c r="HQ782" s="10"/>
      <c r="HR782" s="10"/>
      <c r="HS782" s="10"/>
      <c r="HT782" s="10"/>
      <c r="HU782" s="10"/>
      <c r="HV782" s="10"/>
      <c r="HW782" s="10"/>
      <c r="HX782" s="10"/>
      <c r="HY782" s="10"/>
      <c r="HZ782" s="10"/>
      <c r="IA782" s="10"/>
      <c r="IB782" s="10"/>
      <c r="IC782" s="10"/>
      <c r="ID782" s="10"/>
      <c r="IE782" s="10"/>
      <c r="IF782" s="10"/>
      <c r="IG782" s="10"/>
      <c r="IH782" s="10"/>
      <c r="II782" s="10"/>
      <c r="IJ782" s="10"/>
      <c r="IK782" s="10"/>
      <c r="IL782" s="10"/>
      <c r="IM782" s="10"/>
      <c r="IN782" s="10"/>
      <c r="IO782" s="10"/>
      <c r="IP782" s="10"/>
      <c r="IQ782" s="10"/>
      <c r="IR782" s="10"/>
      <c r="IS782" s="10"/>
      <c r="IT782" s="10"/>
      <c r="IU782" s="10"/>
      <c r="IV782" s="10"/>
    </row>
    <row r="783" spans="7:256"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  <c r="FH783" s="10"/>
      <c r="FI783" s="10"/>
      <c r="FJ783" s="10"/>
      <c r="FK783" s="10"/>
      <c r="FL783" s="10"/>
      <c r="FM783" s="10"/>
      <c r="FN783" s="10"/>
      <c r="FO783" s="10"/>
      <c r="FP783" s="10"/>
      <c r="FQ783" s="10"/>
      <c r="FR783" s="10"/>
      <c r="FS783" s="10"/>
      <c r="FT783" s="10"/>
      <c r="FU783" s="10"/>
      <c r="FV783" s="10"/>
      <c r="FW783" s="10"/>
      <c r="FX783" s="10"/>
      <c r="FY783" s="10"/>
      <c r="FZ783" s="10"/>
      <c r="GA783" s="10"/>
      <c r="GB783" s="10"/>
      <c r="GC783" s="10"/>
      <c r="GD783" s="10"/>
      <c r="GE783" s="10"/>
      <c r="GF783" s="10"/>
      <c r="GG783" s="10"/>
      <c r="GH783" s="10"/>
      <c r="GI783" s="10"/>
      <c r="GJ783" s="10"/>
      <c r="GK783" s="10"/>
      <c r="GL783" s="10"/>
      <c r="GM783" s="10"/>
      <c r="GN783" s="10"/>
      <c r="GO783" s="10"/>
      <c r="GP783" s="10"/>
      <c r="GQ783" s="10"/>
      <c r="GR783" s="10"/>
      <c r="GS783" s="10"/>
      <c r="GT783" s="10"/>
      <c r="GU783" s="10"/>
      <c r="GV783" s="10"/>
      <c r="GW783" s="10"/>
      <c r="GX783" s="10"/>
      <c r="GY783" s="10"/>
      <c r="GZ783" s="10"/>
      <c r="HA783" s="10"/>
      <c r="HB783" s="10"/>
      <c r="HC783" s="10"/>
      <c r="HD783" s="10"/>
      <c r="HE783" s="10"/>
      <c r="HF783" s="10"/>
      <c r="HG783" s="10"/>
      <c r="HH783" s="10"/>
      <c r="HI783" s="10"/>
      <c r="HJ783" s="10"/>
      <c r="HK783" s="10"/>
      <c r="HL783" s="10"/>
      <c r="HM783" s="10"/>
      <c r="HN783" s="10"/>
      <c r="HO783" s="10"/>
      <c r="HP783" s="10"/>
      <c r="HQ783" s="10"/>
      <c r="HR783" s="10"/>
      <c r="HS783" s="10"/>
      <c r="HT783" s="10"/>
      <c r="HU783" s="10"/>
      <c r="HV783" s="10"/>
      <c r="HW783" s="10"/>
      <c r="HX783" s="10"/>
      <c r="HY783" s="10"/>
      <c r="HZ783" s="10"/>
      <c r="IA783" s="10"/>
      <c r="IB783" s="10"/>
      <c r="IC783" s="10"/>
      <c r="ID783" s="10"/>
      <c r="IE783" s="10"/>
      <c r="IF783" s="10"/>
      <c r="IG783" s="10"/>
      <c r="IH783" s="10"/>
      <c r="II783" s="10"/>
      <c r="IJ783" s="10"/>
      <c r="IK783" s="10"/>
      <c r="IL783" s="10"/>
      <c r="IM783" s="10"/>
      <c r="IN783" s="10"/>
      <c r="IO783" s="10"/>
      <c r="IP783" s="10"/>
      <c r="IQ783" s="10"/>
      <c r="IR783" s="10"/>
      <c r="IS783" s="10"/>
      <c r="IT783" s="10"/>
      <c r="IU783" s="10"/>
      <c r="IV783" s="10"/>
    </row>
    <row r="784" spans="7:256"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10"/>
      <c r="FO784" s="10"/>
      <c r="FP784" s="10"/>
      <c r="FQ784" s="10"/>
      <c r="FR784" s="10"/>
      <c r="FS784" s="10"/>
      <c r="FT784" s="10"/>
      <c r="FU784" s="10"/>
      <c r="FV784" s="10"/>
      <c r="FW784" s="10"/>
      <c r="FX784" s="10"/>
      <c r="FY784" s="10"/>
      <c r="FZ784" s="10"/>
      <c r="GA784" s="10"/>
      <c r="GB784" s="10"/>
      <c r="GC784" s="10"/>
      <c r="GD784" s="10"/>
      <c r="GE784" s="10"/>
      <c r="GF784" s="10"/>
      <c r="GG784" s="10"/>
      <c r="GH784" s="10"/>
      <c r="GI784" s="10"/>
      <c r="GJ784" s="10"/>
      <c r="GK784" s="10"/>
      <c r="GL784" s="10"/>
      <c r="GM784" s="10"/>
      <c r="GN784" s="10"/>
      <c r="GO784" s="10"/>
      <c r="GP784" s="10"/>
      <c r="GQ784" s="10"/>
      <c r="GR784" s="10"/>
      <c r="GS784" s="10"/>
      <c r="GT784" s="10"/>
      <c r="GU784" s="10"/>
      <c r="GV784" s="10"/>
      <c r="GW784" s="10"/>
      <c r="GX784" s="10"/>
      <c r="GY784" s="10"/>
      <c r="GZ784" s="10"/>
      <c r="HA784" s="10"/>
      <c r="HB784" s="10"/>
      <c r="HC784" s="10"/>
      <c r="HD784" s="10"/>
      <c r="HE784" s="10"/>
      <c r="HF784" s="10"/>
      <c r="HG784" s="10"/>
      <c r="HH784" s="10"/>
      <c r="HI784" s="10"/>
      <c r="HJ784" s="10"/>
      <c r="HK784" s="10"/>
      <c r="HL784" s="10"/>
      <c r="HM784" s="10"/>
      <c r="HN784" s="10"/>
      <c r="HO784" s="10"/>
      <c r="HP784" s="10"/>
      <c r="HQ784" s="10"/>
      <c r="HR784" s="10"/>
      <c r="HS784" s="10"/>
      <c r="HT784" s="10"/>
      <c r="HU784" s="10"/>
      <c r="HV784" s="10"/>
      <c r="HW784" s="10"/>
      <c r="HX784" s="10"/>
      <c r="HY784" s="10"/>
      <c r="HZ784" s="10"/>
      <c r="IA784" s="10"/>
      <c r="IB784" s="10"/>
      <c r="IC784" s="10"/>
      <c r="ID784" s="10"/>
      <c r="IE784" s="10"/>
      <c r="IF784" s="10"/>
      <c r="IG784" s="10"/>
      <c r="IH784" s="10"/>
      <c r="II784" s="10"/>
      <c r="IJ784" s="10"/>
      <c r="IK784" s="10"/>
      <c r="IL784" s="10"/>
      <c r="IM784" s="10"/>
      <c r="IN784" s="10"/>
      <c r="IO784" s="10"/>
      <c r="IP784" s="10"/>
      <c r="IQ784" s="10"/>
      <c r="IR784" s="10"/>
      <c r="IS784" s="10"/>
      <c r="IT784" s="10"/>
      <c r="IU784" s="10"/>
      <c r="IV784" s="10"/>
    </row>
    <row r="785" spans="7:256"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  <c r="FR785" s="10"/>
      <c r="FS785" s="10"/>
      <c r="FT785" s="10"/>
      <c r="FU785" s="10"/>
      <c r="FV785" s="10"/>
      <c r="FW785" s="10"/>
      <c r="FX785" s="10"/>
      <c r="FY785" s="10"/>
      <c r="FZ785" s="10"/>
      <c r="GA785" s="10"/>
      <c r="GB785" s="10"/>
      <c r="GC785" s="10"/>
      <c r="GD785" s="10"/>
      <c r="GE785" s="10"/>
      <c r="GF785" s="10"/>
      <c r="GG785" s="10"/>
      <c r="GH785" s="10"/>
      <c r="GI785" s="10"/>
      <c r="GJ785" s="10"/>
      <c r="GK785" s="10"/>
      <c r="GL785" s="10"/>
      <c r="GM785" s="10"/>
      <c r="GN785" s="10"/>
      <c r="GO785" s="10"/>
      <c r="GP785" s="10"/>
      <c r="GQ785" s="10"/>
      <c r="GR785" s="10"/>
      <c r="GS785" s="10"/>
      <c r="GT785" s="10"/>
      <c r="GU785" s="10"/>
      <c r="GV785" s="10"/>
      <c r="GW785" s="10"/>
      <c r="GX785" s="10"/>
      <c r="GY785" s="10"/>
      <c r="GZ785" s="10"/>
      <c r="HA785" s="10"/>
      <c r="HB785" s="10"/>
      <c r="HC785" s="10"/>
      <c r="HD785" s="10"/>
      <c r="HE785" s="10"/>
      <c r="HF785" s="10"/>
      <c r="HG785" s="10"/>
      <c r="HH785" s="10"/>
      <c r="HI785" s="10"/>
      <c r="HJ785" s="10"/>
      <c r="HK785" s="10"/>
      <c r="HL785" s="10"/>
      <c r="HM785" s="10"/>
      <c r="HN785" s="10"/>
      <c r="HO785" s="10"/>
      <c r="HP785" s="10"/>
      <c r="HQ785" s="10"/>
      <c r="HR785" s="10"/>
      <c r="HS785" s="10"/>
      <c r="HT785" s="10"/>
      <c r="HU785" s="10"/>
      <c r="HV785" s="10"/>
      <c r="HW785" s="10"/>
      <c r="HX785" s="10"/>
      <c r="HY785" s="10"/>
      <c r="HZ785" s="10"/>
      <c r="IA785" s="10"/>
      <c r="IB785" s="10"/>
      <c r="IC785" s="10"/>
      <c r="ID785" s="10"/>
      <c r="IE785" s="10"/>
      <c r="IF785" s="10"/>
      <c r="IG785" s="10"/>
      <c r="IH785" s="10"/>
      <c r="II785" s="10"/>
      <c r="IJ785" s="10"/>
      <c r="IK785" s="10"/>
      <c r="IL785" s="10"/>
      <c r="IM785" s="10"/>
      <c r="IN785" s="10"/>
      <c r="IO785" s="10"/>
      <c r="IP785" s="10"/>
      <c r="IQ785" s="10"/>
      <c r="IR785" s="10"/>
      <c r="IS785" s="10"/>
      <c r="IT785" s="10"/>
      <c r="IU785" s="10"/>
      <c r="IV785" s="10"/>
    </row>
    <row r="786" spans="7:256"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  <c r="FH786" s="10"/>
      <c r="FI786" s="10"/>
      <c r="FJ786" s="10"/>
      <c r="FK786" s="10"/>
      <c r="FL786" s="10"/>
      <c r="FM786" s="10"/>
      <c r="FN786" s="10"/>
      <c r="FO786" s="10"/>
      <c r="FP786" s="10"/>
      <c r="FQ786" s="10"/>
      <c r="FR786" s="10"/>
      <c r="FS786" s="10"/>
      <c r="FT786" s="10"/>
      <c r="FU786" s="10"/>
      <c r="FV786" s="10"/>
      <c r="FW786" s="10"/>
      <c r="FX786" s="10"/>
      <c r="FY786" s="10"/>
      <c r="FZ786" s="10"/>
      <c r="GA786" s="10"/>
      <c r="GB786" s="10"/>
      <c r="GC786" s="10"/>
      <c r="GD786" s="10"/>
      <c r="GE786" s="10"/>
      <c r="GF786" s="10"/>
      <c r="GG786" s="10"/>
      <c r="GH786" s="10"/>
      <c r="GI786" s="10"/>
      <c r="GJ786" s="10"/>
      <c r="GK786" s="10"/>
      <c r="GL786" s="10"/>
      <c r="GM786" s="10"/>
      <c r="GN786" s="10"/>
      <c r="GO786" s="10"/>
      <c r="GP786" s="10"/>
      <c r="GQ786" s="10"/>
      <c r="GR786" s="10"/>
      <c r="GS786" s="10"/>
      <c r="GT786" s="10"/>
      <c r="GU786" s="10"/>
      <c r="GV786" s="10"/>
      <c r="GW786" s="10"/>
      <c r="GX786" s="10"/>
      <c r="GY786" s="10"/>
      <c r="GZ786" s="10"/>
      <c r="HA786" s="10"/>
      <c r="HB786" s="10"/>
      <c r="HC786" s="10"/>
      <c r="HD786" s="10"/>
      <c r="HE786" s="10"/>
      <c r="HF786" s="10"/>
      <c r="HG786" s="10"/>
      <c r="HH786" s="10"/>
      <c r="HI786" s="10"/>
      <c r="HJ786" s="10"/>
      <c r="HK786" s="10"/>
      <c r="HL786" s="10"/>
      <c r="HM786" s="10"/>
      <c r="HN786" s="10"/>
      <c r="HO786" s="10"/>
      <c r="HP786" s="10"/>
      <c r="HQ786" s="10"/>
      <c r="HR786" s="10"/>
      <c r="HS786" s="10"/>
      <c r="HT786" s="10"/>
      <c r="HU786" s="10"/>
      <c r="HV786" s="10"/>
      <c r="HW786" s="10"/>
      <c r="HX786" s="10"/>
      <c r="HY786" s="10"/>
      <c r="HZ786" s="10"/>
      <c r="IA786" s="10"/>
      <c r="IB786" s="10"/>
      <c r="IC786" s="10"/>
      <c r="ID786" s="10"/>
      <c r="IE786" s="10"/>
      <c r="IF786" s="10"/>
      <c r="IG786" s="10"/>
      <c r="IH786" s="10"/>
      <c r="II786" s="10"/>
      <c r="IJ786" s="10"/>
      <c r="IK786" s="10"/>
      <c r="IL786" s="10"/>
      <c r="IM786" s="10"/>
      <c r="IN786" s="10"/>
      <c r="IO786" s="10"/>
      <c r="IP786" s="10"/>
      <c r="IQ786" s="10"/>
      <c r="IR786" s="10"/>
      <c r="IS786" s="10"/>
      <c r="IT786" s="10"/>
      <c r="IU786" s="10"/>
      <c r="IV786" s="10"/>
    </row>
    <row r="787" spans="7:256"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  <c r="FH787" s="10"/>
      <c r="FI787" s="10"/>
      <c r="FJ787" s="10"/>
      <c r="FK787" s="10"/>
      <c r="FL787" s="10"/>
      <c r="FM787" s="10"/>
      <c r="FN787" s="10"/>
      <c r="FO787" s="10"/>
      <c r="FP787" s="10"/>
      <c r="FQ787" s="10"/>
      <c r="FR787" s="10"/>
      <c r="FS787" s="10"/>
      <c r="FT787" s="10"/>
      <c r="FU787" s="10"/>
      <c r="FV787" s="10"/>
      <c r="FW787" s="10"/>
      <c r="FX787" s="10"/>
      <c r="FY787" s="10"/>
      <c r="FZ787" s="10"/>
      <c r="GA787" s="10"/>
      <c r="GB787" s="10"/>
      <c r="GC787" s="10"/>
      <c r="GD787" s="10"/>
      <c r="GE787" s="10"/>
      <c r="GF787" s="10"/>
      <c r="GG787" s="10"/>
      <c r="GH787" s="10"/>
      <c r="GI787" s="10"/>
      <c r="GJ787" s="10"/>
      <c r="GK787" s="10"/>
      <c r="GL787" s="10"/>
      <c r="GM787" s="10"/>
      <c r="GN787" s="10"/>
      <c r="GO787" s="10"/>
      <c r="GP787" s="10"/>
      <c r="GQ787" s="10"/>
      <c r="GR787" s="10"/>
      <c r="GS787" s="10"/>
      <c r="GT787" s="10"/>
      <c r="GU787" s="10"/>
      <c r="GV787" s="10"/>
      <c r="GW787" s="10"/>
      <c r="GX787" s="10"/>
      <c r="GY787" s="10"/>
      <c r="GZ787" s="10"/>
      <c r="HA787" s="10"/>
      <c r="HB787" s="10"/>
      <c r="HC787" s="10"/>
      <c r="HD787" s="10"/>
      <c r="HE787" s="10"/>
      <c r="HF787" s="10"/>
      <c r="HG787" s="10"/>
      <c r="HH787" s="10"/>
      <c r="HI787" s="10"/>
      <c r="HJ787" s="10"/>
      <c r="HK787" s="10"/>
      <c r="HL787" s="10"/>
      <c r="HM787" s="10"/>
      <c r="HN787" s="10"/>
      <c r="HO787" s="10"/>
      <c r="HP787" s="10"/>
      <c r="HQ787" s="10"/>
      <c r="HR787" s="10"/>
      <c r="HS787" s="10"/>
      <c r="HT787" s="10"/>
      <c r="HU787" s="10"/>
      <c r="HV787" s="10"/>
      <c r="HW787" s="10"/>
      <c r="HX787" s="10"/>
      <c r="HY787" s="10"/>
      <c r="HZ787" s="10"/>
      <c r="IA787" s="10"/>
      <c r="IB787" s="10"/>
      <c r="IC787" s="10"/>
      <c r="ID787" s="10"/>
      <c r="IE787" s="10"/>
      <c r="IF787" s="10"/>
      <c r="IG787" s="10"/>
      <c r="IH787" s="10"/>
      <c r="II787" s="10"/>
      <c r="IJ787" s="10"/>
      <c r="IK787" s="10"/>
      <c r="IL787" s="10"/>
      <c r="IM787" s="10"/>
      <c r="IN787" s="10"/>
      <c r="IO787" s="10"/>
      <c r="IP787" s="10"/>
      <c r="IQ787" s="10"/>
      <c r="IR787" s="10"/>
      <c r="IS787" s="10"/>
      <c r="IT787" s="10"/>
      <c r="IU787" s="10"/>
      <c r="IV787" s="10"/>
    </row>
    <row r="788" spans="7:256"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  <c r="FH788" s="10"/>
      <c r="FI788" s="10"/>
      <c r="FJ788" s="10"/>
      <c r="FK788" s="10"/>
      <c r="FL788" s="10"/>
      <c r="FM788" s="10"/>
      <c r="FN788" s="10"/>
      <c r="FO788" s="10"/>
      <c r="FP788" s="10"/>
      <c r="FQ788" s="10"/>
      <c r="FR788" s="10"/>
      <c r="FS788" s="10"/>
      <c r="FT788" s="10"/>
      <c r="FU788" s="10"/>
      <c r="FV788" s="10"/>
      <c r="FW788" s="10"/>
      <c r="FX788" s="10"/>
      <c r="FY788" s="10"/>
      <c r="FZ788" s="10"/>
      <c r="GA788" s="10"/>
      <c r="GB788" s="10"/>
      <c r="GC788" s="10"/>
      <c r="GD788" s="10"/>
      <c r="GE788" s="10"/>
      <c r="GF788" s="10"/>
      <c r="GG788" s="10"/>
      <c r="GH788" s="10"/>
      <c r="GI788" s="10"/>
      <c r="GJ788" s="10"/>
      <c r="GK788" s="10"/>
      <c r="GL788" s="10"/>
      <c r="GM788" s="10"/>
      <c r="GN788" s="10"/>
      <c r="GO788" s="10"/>
      <c r="GP788" s="10"/>
      <c r="GQ788" s="10"/>
      <c r="GR788" s="10"/>
      <c r="GS788" s="10"/>
      <c r="GT788" s="10"/>
      <c r="GU788" s="10"/>
      <c r="GV788" s="10"/>
      <c r="GW788" s="10"/>
      <c r="GX788" s="10"/>
      <c r="GY788" s="10"/>
      <c r="GZ788" s="10"/>
      <c r="HA788" s="10"/>
      <c r="HB788" s="10"/>
      <c r="HC788" s="10"/>
      <c r="HD788" s="10"/>
      <c r="HE788" s="10"/>
      <c r="HF788" s="10"/>
      <c r="HG788" s="10"/>
      <c r="HH788" s="10"/>
      <c r="HI788" s="10"/>
      <c r="HJ788" s="10"/>
      <c r="HK788" s="10"/>
      <c r="HL788" s="10"/>
      <c r="HM788" s="10"/>
      <c r="HN788" s="10"/>
      <c r="HO788" s="10"/>
      <c r="HP788" s="10"/>
      <c r="HQ788" s="10"/>
      <c r="HR788" s="10"/>
      <c r="HS788" s="10"/>
      <c r="HT788" s="10"/>
      <c r="HU788" s="10"/>
      <c r="HV788" s="10"/>
      <c r="HW788" s="10"/>
      <c r="HX788" s="10"/>
      <c r="HY788" s="10"/>
      <c r="HZ788" s="10"/>
      <c r="IA788" s="10"/>
      <c r="IB788" s="10"/>
      <c r="IC788" s="10"/>
      <c r="ID788" s="10"/>
      <c r="IE788" s="10"/>
      <c r="IF788" s="10"/>
      <c r="IG788" s="10"/>
      <c r="IH788" s="10"/>
      <c r="II788" s="10"/>
      <c r="IJ788" s="10"/>
      <c r="IK788" s="10"/>
      <c r="IL788" s="10"/>
      <c r="IM788" s="10"/>
      <c r="IN788" s="10"/>
      <c r="IO788" s="10"/>
      <c r="IP788" s="10"/>
      <c r="IQ788" s="10"/>
      <c r="IR788" s="10"/>
      <c r="IS788" s="10"/>
      <c r="IT788" s="10"/>
      <c r="IU788" s="10"/>
      <c r="IV788" s="10"/>
    </row>
    <row r="789" spans="7:256"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  <c r="FR789" s="10"/>
      <c r="FS789" s="10"/>
      <c r="FT789" s="10"/>
      <c r="FU789" s="10"/>
      <c r="FV789" s="10"/>
      <c r="FW789" s="10"/>
      <c r="FX789" s="10"/>
      <c r="FY789" s="10"/>
      <c r="FZ789" s="10"/>
      <c r="GA789" s="10"/>
      <c r="GB789" s="10"/>
      <c r="GC789" s="10"/>
      <c r="GD789" s="10"/>
      <c r="GE789" s="10"/>
      <c r="GF789" s="10"/>
      <c r="GG789" s="10"/>
      <c r="GH789" s="10"/>
      <c r="GI789" s="10"/>
      <c r="GJ789" s="10"/>
      <c r="GK789" s="10"/>
      <c r="GL789" s="10"/>
      <c r="GM789" s="10"/>
      <c r="GN789" s="10"/>
      <c r="GO789" s="10"/>
      <c r="GP789" s="10"/>
      <c r="GQ789" s="10"/>
      <c r="GR789" s="10"/>
      <c r="GS789" s="10"/>
      <c r="GT789" s="10"/>
      <c r="GU789" s="10"/>
      <c r="GV789" s="10"/>
      <c r="GW789" s="10"/>
      <c r="GX789" s="10"/>
      <c r="GY789" s="10"/>
      <c r="GZ789" s="10"/>
      <c r="HA789" s="10"/>
      <c r="HB789" s="10"/>
      <c r="HC789" s="10"/>
      <c r="HD789" s="10"/>
      <c r="HE789" s="10"/>
      <c r="HF789" s="10"/>
      <c r="HG789" s="10"/>
      <c r="HH789" s="10"/>
      <c r="HI789" s="10"/>
      <c r="HJ789" s="10"/>
      <c r="HK789" s="10"/>
      <c r="HL789" s="10"/>
      <c r="HM789" s="10"/>
      <c r="HN789" s="10"/>
      <c r="HO789" s="10"/>
      <c r="HP789" s="10"/>
      <c r="HQ789" s="10"/>
      <c r="HR789" s="10"/>
      <c r="HS789" s="10"/>
      <c r="HT789" s="10"/>
      <c r="HU789" s="10"/>
      <c r="HV789" s="10"/>
      <c r="HW789" s="10"/>
      <c r="HX789" s="10"/>
      <c r="HY789" s="10"/>
      <c r="HZ789" s="10"/>
      <c r="IA789" s="10"/>
      <c r="IB789" s="10"/>
      <c r="IC789" s="10"/>
      <c r="ID789" s="10"/>
      <c r="IE789" s="10"/>
      <c r="IF789" s="10"/>
      <c r="IG789" s="10"/>
      <c r="IH789" s="10"/>
      <c r="II789" s="10"/>
      <c r="IJ789" s="10"/>
      <c r="IK789" s="10"/>
      <c r="IL789" s="10"/>
      <c r="IM789" s="10"/>
      <c r="IN789" s="10"/>
      <c r="IO789" s="10"/>
      <c r="IP789" s="10"/>
      <c r="IQ789" s="10"/>
      <c r="IR789" s="10"/>
      <c r="IS789" s="10"/>
      <c r="IT789" s="10"/>
      <c r="IU789" s="10"/>
      <c r="IV789" s="10"/>
    </row>
    <row r="790" spans="7:256"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  <c r="FR790" s="10"/>
      <c r="FS790" s="10"/>
      <c r="FT790" s="10"/>
      <c r="FU790" s="10"/>
      <c r="FV790" s="10"/>
      <c r="FW790" s="10"/>
      <c r="FX790" s="10"/>
      <c r="FY790" s="10"/>
      <c r="FZ790" s="10"/>
      <c r="GA790" s="10"/>
      <c r="GB790" s="10"/>
      <c r="GC790" s="10"/>
      <c r="GD790" s="10"/>
      <c r="GE790" s="10"/>
      <c r="GF790" s="10"/>
      <c r="GG790" s="10"/>
      <c r="GH790" s="10"/>
      <c r="GI790" s="10"/>
      <c r="GJ790" s="10"/>
      <c r="GK790" s="10"/>
      <c r="GL790" s="10"/>
      <c r="GM790" s="10"/>
      <c r="GN790" s="10"/>
      <c r="GO790" s="10"/>
      <c r="GP790" s="10"/>
      <c r="GQ790" s="10"/>
      <c r="GR790" s="10"/>
      <c r="GS790" s="10"/>
      <c r="GT790" s="10"/>
      <c r="GU790" s="10"/>
      <c r="GV790" s="10"/>
      <c r="GW790" s="10"/>
      <c r="GX790" s="10"/>
      <c r="GY790" s="10"/>
      <c r="GZ790" s="10"/>
      <c r="HA790" s="10"/>
      <c r="HB790" s="10"/>
      <c r="HC790" s="10"/>
      <c r="HD790" s="10"/>
      <c r="HE790" s="10"/>
      <c r="HF790" s="10"/>
      <c r="HG790" s="10"/>
      <c r="HH790" s="10"/>
      <c r="HI790" s="10"/>
      <c r="HJ790" s="10"/>
      <c r="HK790" s="10"/>
      <c r="HL790" s="10"/>
      <c r="HM790" s="10"/>
      <c r="HN790" s="10"/>
      <c r="HO790" s="10"/>
      <c r="HP790" s="10"/>
      <c r="HQ790" s="10"/>
      <c r="HR790" s="10"/>
      <c r="HS790" s="10"/>
      <c r="HT790" s="10"/>
      <c r="HU790" s="10"/>
      <c r="HV790" s="10"/>
      <c r="HW790" s="10"/>
      <c r="HX790" s="10"/>
      <c r="HY790" s="10"/>
      <c r="HZ790" s="10"/>
      <c r="IA790" s="10"/>
      <c r="IB790" s="10"/>
      <c r="IC790" s="10"/>
      <c r="ID790" s="10"/>
      <c r="IE790" s="10"/>
      <c r="IF790" s="10"/>
      <c r="IG790" s="10"/>
      <c r="IH790" s="10"/>
      <c r="II790" s="10"/>
      <c r="IJ790" s="10"/>
      <c r="IK790" s="10"/>
      <c r="IL790" s="10"/>
      <c r="IM790" s="10"/>
      <c r="IN790" s="10"/>
      <c r="IO790" s="10"/>
      <c r="IP790" s="10"/>
      <c r="IQ790" s="10"/>
      <c r="IR790" s="10"/>
      <c r="IS790" s="10"/>
      <c r="IT790" s="10"/>
      <c r="IU790" s="10"/>
      <c r="IV790" s="10"/>
    </row>
    <row r="791" spans="7:256"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  <c r="FH791" s="10"/>
      <c r="FI791" s="10"/>
      <c r="FJ791" s="10"/>
      <c r="FK791" s="10"/>
      <c r="FL791" s="10"/>
      <c r="FM791" s="10"/>
      <c r="FN791" s="10"/>
      <c r="FO791" s="10"/>
      <c r="FP791" s="10"/>
      <c r="FQ791" s="10"/>
      <c r="FR791" s="10"/>
      <c r="FS791" s="10"/>
      <c r="FT791" s="10"/>
      <c r="FU791" s="10"/>
      <c r="FV791" s="10"/>
      <c r="FW791" s="10"/>
      <c r="FX791" s="10"/>
      <c r="FY791" s="10"/>
      <c r="FZ791" s="10"/>
      <c r="GA791" s="10"/>
      <c r="GB791" s="10"/>
      <c r="GC791" s="10"/>
      <c r="GD791" s="10"/>
      <c r="GE791" s="10"/>
      <c r="GF791" s="10"/>
      <c r="GG791" s="10"/>
      <c r="GH791" s="10"/>
      <c r="GI791" s="10"/>
      <c r="GJ791" s="10"/>
      <c r="GK791" s="10"/>
      <c r="GL791" s="10"/>
      <c r="GM791" s="10"/>
      <c r="GN791" s="10"/>
      <c r="GO791" s="10"/>
      <c r="GP791" s="10"/>
      <c r="GQ791" s="10"/>
      <c r="GR791" s="10"/>
      <c r="GS791" s="10"/>
      <c r="GT791" s="10"/>
      <c r="GU791" s="10"/>
      <c r="GV791" s="10"/>
      <c r="GW791" s="10"/>
      <c r="GX791" s="10"/>
      <c r="GY791" s="10"/>
      <c r="GZ791" s="10"/>
      <c r="HA791" s="10"/>
      <c r="HB791" s="10"/>
      <c r="HC791" s="10"/>
      <c r="HD791" s="10"/>
      <c r="HE791" s="10"/>
      <c r="HF791" s="10"/>
      <c r="HG791" s="10"/>
      <c r="HH791" s="10"/>
      <c r="HI791" s="10"/>
      <c r="HJ791" s="10"/>
      <c r="HK791" s="10"/>
      <c r="HL791" s="10"/>
      <c r="HM791" s="10"/>
      <c r="HN791" s="10"/>
      <c r="HO791" s="10"/>
      <c r="HP791" s="10"/>
      <c r="HQ791" s="10"/>
      <c r="HR791" s="10"/>
      <c r="HS791" s="10"/>
      <c r="HT791" s="10"/>
      <c r="HU791" s="10"/>
      <c r="HV791" s="10"/>
      <c r="HW791" s="10"/>
      <c r="HX791" s="10"/>
      <c r="HY791" s="10"/>
      <c r="HZ791" s="10"/>
      <c r="IA791" s="10"/>
      <c r="IB791" s="10"/>
      <c r="IC791" s="10"/>
      <c r="ID791" s="10"/>
      <c r="IE791" s="10"/>
      <c r="IF791" s="10"/>
      <c r="IG791" s="10"/>
      <c r="IH791" s="10"/>
      <c r="II791" s="10"/>
      <c r="IJ791" s="10"/>
      <c r="IK791" s="10"/>
      <c r="IL791" s="10"/>
      <c r="IM791" s="10"/>
      <c r="IN791" s="10"/>
      <c r="IO791" s="10"/>
      <c r="IP791" s="10"/>
      <c r="IQ791" s="10"/>
      <c r="IR791" s="10"/>
      <c r="IS791" s="10"/>
      <c r="IT791" s="10"/>
      <c r="IU791" s="10"/>
      <c r="IV791" s="10"/>
    </row>
    <row r="792" spans="7:256"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  <c r="FH792" s="10"/>
      <c r="FI792" s="10"/>
      <c r="FJ792" s="10"/>
      <c r="FK792" s="10"/>
      <c r="FL792" s="10"/>
      <c r="FM792" s="10"/>
      <c r="FN792" s="10"/>
      <c r="FO792" s="10"/>
      <c r="FP792" s="10"/>
      <c r="FQ792" s="10"/>
      <c r="FR792" s="10"/>
      <c r="FS792" s="10"/>
      <c r="FT792" s="10"/>
      <c r="FU792" s="10"/>
      <c r="FV792" s="10"/>
      <c r="FW792" s="10"/>
      <c r="FX792" s="10"/>
      <c r="FY792" s="10"/>
      <c r="FZ792" s="10"/>
      <c r="GA792" s="10"/>
      <c r="GB792" s="10"/>
      <c r="GC792" s="10"/>
      <c r="GD792" s="10"/>
      <c r="GE792" s="10"/>
      <c r="GF792" s="10"/>
      <c r="GG792" s="10"/>
      <c r="GH792" s="10"/>
      <c r="GI792" s="10"/>
      <c r="GJ792" s="10"/>
      <c r="GK792" s="10"/>
      <c r="GL792" s="10"/>
      <c r="GM792" s="10"/>
      <c r="GN792" s="10"/>
      <c r="GO792" s="10"/>
      <c r="GP792" s="10"/>
      <c r="GQ792" s="10"/>
      <c r="GR792" s="10"/>
      <c r="GS792" s="10"/>
      <c r="GT792" s="10"/>
      <c r="GU792" s="10"/>
      <c r="GV792" s="10"/>
      <c r="GW792" s="10"/>
      <c r="GX792" s="10"/>
      <c r="GY792" s="10"/>
      <c r="GZ792" s="10"/>
      <c r="HA792" s="10"/>
      <c r="HB792" s="10"/>
      <c r="HC792" s="10"/>
      <c r="HD792" s="10"/>
      <c r="HE792" s="10"/>
      <c r="HF792" s="10"/>
      <c r="HG792" s="10"/>
      <c r="HH792" s="10"/>
      <c r="HI792" s="10"/>
      <c r="HJ792" s="10"/>
      <c r="HK792" s="10"/>
      <c r="HL792" s="10"/>
      <c r="HM792" s="10"/>
      <c r="HN792" s="10"/>
      <c r="HO792" s="10"/>
      <c r="HP792" s="10"/>
      <c r="HQ792" s="10"/>
      <c r="HR792" s="10"/>
      <c r="HS792" s="10"/>
      <c r="HT792" s="10"/>
      <c r="HU792" s="10"/>
      <c r="HV792" s="10"/>
      <c r="HW792" s="10"/>
      <c r="HX792" s="10"/>
      <c r="HY792" s="10"/>
      <c r="HZ792" s="10"/>
      <c r="IA792" s="10"/>
      <c r="IB792" s="10"/>
      <c r="IC792" s="10"/>
      <c r="ID792" s="10"/>
      <c r="IE792" s="10"/>
      <c r="IF792" s="10"/>
      <c r="IG792" s="10"/>
      <c r="IH792" s="10"/>
      <c r="II792" s="10"/>
      <c r="IJ792" s="10"/>
      <c r="IK792" s="10"/>
      <c r="IL792" s="10"/>
      <c r="IM792" s="10"/>
      <c r="IN792" s="10"/>
      <c r="IO792" s="10"/>
      <c r="IP792" s="10"/>
      <c r="IQ792" s="10"/>
      <c r="IR792" s="10"/>
      <c r="IS792" s="10"/>
      <c r="IT792" s="10"/>
      <c r="IU792" s="10"/>
      <c r="IV792" s="10"/>
    </row>
    <row r="793" spans="7:256"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  <c r="FH793" s="10"/>
      <c r="FI793" s="10"/>
      <c r="FJ793" s="10"/>
      <c r="FK793" s="10"/>
      <c r="FL793" s="10"/>
      <c r="FM793" s="10"/>
      <c r="FN793" s="10"/>
      <c r="FO793" s="10"/>
      <c r="FP793" s="10"/>
      <c r="FQ793" s="10"/>
      <c r="FR793" s="10"/>
      <c r="FS793" s="10"/>
      <c r="FT793" s="10"/>
      <c r="FU793" s="10"/>
      <c r="FV793" s="10"/>
      <c r="FW793" s="10"/>
      <c r="FX793" s="10"/>
      <c r="FY793" s="10"/>
      <c r="FZ793" s="10"/>
      <c r="GA793" s="10"/>
      <c r="GB793" s="10"/>
      <c r="GC793" s="10"/>
      <c r="GD793" s="10"/>
      <c r="GE793" s="10"/>
      <c r="GF793" s="10"/>
      <c r="GG793" s="10"/>
      <c r="GH793" s="10"/>
      <c r="GI793" s="10"/>
      <c r="GJ793" s="10"/>
      <c r="GK793" s="10"/>
      <c r="GL793" s="10"/>
      <c r="GM793" s="10"/>
      <c r="GN793" s="10"/>
      <c r="GO793" s="10"/>
      <c r="GP793" s="10"/>
      <c r="GQ793" s="10"/>
      <c r="GR793" s="10"/>
      <c r="GS793" s="10"/>
      <c r="GT793" s="10"/>
      <c r="GU793" s="10"/>
      <c r="GV793" s="10"/>
      <c r="GW793" s="10"/>
      <c r="GX793" s="10"/>
      <c r="GY793" s="10"/>
      <c r="GZ793" s="10"/>
      <c r="HA793" s="10"/>
      <c r="HB793" s="10"/>
      <c r="HC793" s="10"/>
      <c r="HD793" s="10"/>
      <c r="HE793" s="10"/>
      <c r="HF793" s="10"/>
      <c r="HG793" s="10"/>
      <c r="HH793" s="10"/>
      <c r="HI793" s="10"/>
      <c r="HJ793" s="10"/>
      <c r="HK793" s="10"/>
      <c r="HL793" s="10"/>
      <c r="HM793" s="10"/>
      <c r="HN793" s="10"/>
      <c r="HO793" s="10"/>
      <c r="HP793" s="10"/>
      <c r="HQ793" s="10"/>
      <c r="HR793" s="10"/>
      <c r="HS793" s="10"/>
      <c r="HT793" s="10"/>
      <c r="HU793" s="10"/>
      <c r="HV793" s="10"/>
      <c r="HW793" s="10"/>
      <c r="HX793" s="10"/>
      <c r="HY793" s="10"/>
      <c r="HZ793" s="10"/>
      <c r="IA793" s="10"/>
      <c r="IB793" s="10"/>
      <c r="IC793" s="10"/>
      <c r="ID793" s="10"/>
      <c r="IE793" s="10"/>
      <c r="IF793" s="10"/>
      <c r="IG793" s="10"/>
      <c r="IH793" s="10"/>
      <c r="II793" s="10"/>
      <c r="IJ793" s="10"/>
      <c r="IK793" s="10"/>
      <c r="IL793" s="10"/>
      <c r="IM793" s="10"/>
      <c r="IN793" s="10"/>
      <c r="IO793" s="10"/>
      <c r="IP793" s="10"/>
      <c r="IQ793" s="10"/>
      <c r="IR793" s="10"/>
      <c r="IS793" s="10"/>
      <c r="IT793" s="10"/>
      <c r="IU793" s="10"/>
      <c r="IV793" s="10"/>
    </row>
    <row r="794" spans="7:256"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/>
      <c r="DS794" s="10"/>
      <c r="DT794" s="10"/>
      <c r="DU794" s="10"/>
      <c r="DV794" s="10"/>
      <c r="DW794" s="10"/>
      <c r="DX794" s="10"/>
      <c r="DY794" s="10"/>
      <c r="DZ794" s="10"/>
      <c r="EA794" s="10"/>
      <c r="EB794" s="10"/>
      <c r="EC794" s="10"/>
      <c r="ED794" s="10"/>
      <c r="EE794" s="10"/>
      <c r="EF794" s="10"/>
      <c r="EG794" s="10"/>
      <c r="EH794" s="10"/>
      <c r="EI794" s="10"/>
      <c r="EJ794" s="10"/>
      <c r="EK794" s="10"/>
      <c r="EL794" s="10"/>
      <c r="EM794" s="10"/>
      <c r="EN794" s="10"/>
      <c r="EO794" s="10"/>
      <c r="EP794" s="10"/>
      <c r="EQ794" s="10"/>
      <c r="ER794" s="10"/>
      <c r="ES794" s="10"/>
      <c r="ET794" s="10"/>
      <c r="EU794" s="10"/>
      <c r="EV794" s="10"/>
      <c r="EW794" s="10"/>
      <c r="EX794" s="10"/>
      <c r="EY794" s="10"/>
      <c r="EZ794" s="10"/>
      <c r="FA794" s="10"/>
      <c r="FB794" s="10"/>
      <c r="FC794" s="10"/>
      <c r="FD794" s="10"/>
      <c r="FE794" s="10"/>
      <c r="FF794" s="10"/>
      <c r="FG794" s="10"/>
      <c r="FH794" s="10"/>
      <c r="FI794" s="10"/>
      <c r="FJ794" s="10"/>
      <c r="FK794" s="10"/>
      <c r="FL794" s="10"/>
      <c r="FM794" s="10"/>
      <c r="FN794" s="10"/>
      <c r="FO794" s="10"/>
      <c r="FP794" s="10"/>
      <c r="FQ794" s="10"/>
      <c r="FR794" s="10"/>
      <c r="FS794" s="10"/>
      <c r="FT794" s="10"/>
      <c r="FU794" s="10"/>
      <c r="FV794" s="10"/>
      <c r="FW794" s="10"/>
      <c r="FX794" s="10"/>
      <c r="FY794" s="10"/>
      <c r="FZ794" s="10"/>
      <c r="GA794" s="10"/>
      <c r="GB794" s="10"/>
      <c r="GC794" s="10"/>
      <c r="GD794" s="10"/>
      <c r="GE794" s="10"/>
      <c r="GF794" s="10"/>
      <c r="GG794" s="10"/>
      <c r="GH794" s="10"/>
      <c r="GI794" s="10"/>
      <c r="GJ794" s="10"/>
      <c r="GK794" s="10"/>
      <c r="GL794" s="10"/>
      <c r="GM794" s="10"/>
      <c r="GN794" s="10"/>
      <c r="GO794" s="10"/>
      <c r="GP794" s="10"/>
      <c r="GQ794" s="10"/>
      <c r="GR794" s="10"/>
      <c r="GS794" s="10"/>
      <c r="GT794" s="10"/>
      <c r="GU794" s="10"/>
      <c r="GV794" s="10"/>
      <c r="GW794" s="10"/>
      <c r="GX794" s="10"/>
      <c r="GY794" s="10"/>
      <c r="GZ794" s="10"/>
      <c r="HA794" s="10"/>
      <c r="HB794" s="10"/>
      <c r="HC794" s="10"/>
      <c r="HD794" s="10"/>
      <c r="HE794" s="10"/>
      <c r="HF794" s="10"/>
      <c r="HG794" s="10"/>
      <c r="HH794" s="10"/>
      <c r="HI794" s="10"/>
      <c r="HJ794" s="10"/>
      <c r="HK794" s="10"/>
      <c r="HL794" s="10"/>
      <c r="HM794" s="10"/>
      <c r="HN794" s="10"/>
      <c r="HO794" s="10"/>
      <c r="HP794" s="10"/>
      <c r="HQ794" s="10"/>
      <c r="HR794" s="10"/>
      <c r="HS794" s="10"/>
      <c r="HT794" s="10"/>
      <c r="HU794" s="10"/>
      <c r="HV794" s="10"/>
      <c r="HW794" s="10"/>
      <c r="HX794" s="10"/>
      <c r="HY794" s="10"/>
      <c r="HZ794" s="10"/>
      <c r="IA794" s="10"/>
      <c r="IB794" s="10"/>
      <c r="IC794" s="10"/>
      <c r="ID794" s="10"/>
      <c r="IE794" s="10"/>
      <c r="IF794" s="10"/>
      <c r="IG794" s="10"/>
      <c r="IH794" s="10"/>
      <c r="II794" s="10"/>
      <c r="IJ794" s="10"/>
      <c r="IK794" s="10"/>
      <c r="IL794" s="10"/>
      <c r="IM794" s="10"/>
      <c r="IN794" s="10"/>
      <c r="IO794" s="10"/>
      <c r="IP794" s="10"/>
      <c r="IQ794" s="10"/>
      <c r="IR794" s="10"/>
      <c r="IS794" s="10"/>
      <c r="IT794" s="10"/>
      <c r="IU794" s="10"/>
      <c r="IV794" s="10"/>
    </row>
    <row r="795" spans="7:256"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  <c r="FH795" s="10"/>
      <c r="FI795" s="10"/>
      <c r="FJ795" s="10"/>
      <c r="FK795" s="10"/>
      <c r="FL795" s="10"/>
      <c r="FM795" s="10"/>
      <c r="FN795" s="10"/>
      <c r="FO795" s="10"/>
      <c r="FP795" s="10"/>
      <c r="FQ795" s="10"/>
      <c r="FR795" s="10"/>
      <c r="FS795" s="10"/>
      <c r="FT795" s="10"/>
      <c r="FU795" s="10"/>
      <c r="FV795" s="10"/>
      <c r="FW795" s="10"/>
      <c r="FX795" s="10"/>
      <c r="FY795" s="10"/>
      <c r="FZ795" s="10"/>
      <c r="GA795" s="10"/>
      <c r="GB795" s="10"/>
      <c r="GC795" s="10"/>
      <c r="GD795" s="10"/>
      <c r="GE795" s="10"/>
      <c r="GF795" s="10"/>
      <c r="GG795" s="10"/>
      <c r="GH795" s="10"/>
      <c r="GI795" s="10"/>
      <c r="GJ795" s="10"/>
      <c r="GK795" s="10"/>
      <c r="GL795" s="10"/>
      <c r="GM795" s="10"/>
      <c r="GN795" s="10"/>
      <c r="GO795" s="10"/>
      <c r="GP795" s="10"/>
      <c r="GQ795" s="10"/>
      <c r="GR795" s="10"/>
      <c r="GS795" s="10"/>
      <c r="GT795" s="10"/>
      <c r="GU795" s="10"/>
      <c r="GV795" s="10"/>
      <c r="GW795" s="10"/>
      <c r="GX795" s="10"/>
      <c r="GY795" s="10"/>
      <c r="GZ795" s="10"/>
      <c r="HA795" s="10"/>
      <c r="HB795" s="10"/>
      <c r="HC795" s="10"/>
      <c r="HD795" s="10"/>
      <c r="HE795" s="10"/>
      <c r="HF795" s="10"/>
      <c r="HG795" s="10"/>
      <c r="HH795" s="10"/>
      <c r="HI795" s="10"/>
      <c r="HJ795" s="10"/>
      <c r="HK795" s="10"/>
      <c r="HL795" s="10"/>
      <c r="HM795" s="10"/>
      <c r="HN795" s="10"/>
      <c r="HO795" s="10"/>
      <c r="HP795" s="10"/>
      <c r="HQ795" s="10"/>
      <c r="HR795" s="10"/>
      <c r="HS795" s="10"/>
      <c r="HT795" s="10"/>
      <c r="HU795" s="10"/>
      <c r="HV795" s="10"/>
      <c r="HW795" s="10"/>
      <c r="HX795" s="10"/>
      <c r="HY795" s="10"/>
      <c r="HZ795" s="10"/>
      <c r="IA795" s="10"/>
      <c r="IB795" s="10"/>
      <c r="IC795" s="10"/>
      <c r="ID795" s="10"/>
      <c r="IE795" s="10"/>
      <c r="IF795" s="10"/>
      <c r="IG795" s="10"/>
      <c r="IH795" s="10"/>
      <c r="II795" s="10"/>
      <c r="IJ795" s="10"/>
      <c r="IK795" s="10"/>
      <c r="IL795" s="10"/>
      <c r="IM795" s="10"/>
      <c r="IN795" s="10"/>
      <c r="IO795" s="10"/>
      <c r="IP795" s="10"/>
      <c r="IQ795" s="10"/>
      <c r="IR795" s="10"/>
      <c r="IS795" s="10"/>
      <c r="IT795" s="10"/>
      <c r="IU795" s="10"/>
      <c r="IV795" s="10"/>
    </row>
    <row r="796" spans="7:256"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  <c r="FH796" s="10"/>
      <c r="FI796" s="10"/>
      <c r="FJ796" s="10"/>
      <c r="FK796" s="10"/>
      <c r="FL796" s="10"/>
      <c r="FM796" s="10"/>
      <c r="FN796" s="10"/>
      <c r="FO796" s="10"/>
      <c r="FP796" s="10"/>
      <c r="FQ796" s="10"/>
      <c r="FR796" s="10"/>
      <c r="FS796" s="10"/>
      <c r="FT796" s="10"/>
      <c r="FU796" s="10"/>
      <c r="FV796" s="10"/>
      <c r="FW796" s="10"/>
      <c r="FX796" s="10"/>
      <c r="FY796" s="10"/>
      <c r="FZ796" s="10"/>
      <c r="GA796" s="10"/>
      <c r="GB796" s="10"/>
      <c r="GC796" s="10"/>
      <c r="GD796" s="10"/>
      <c r="GE796" s="10"/>
      <c r="GF796" s="10"/>
      <c r="GG796" s="10"/>
      <c r="GH796" s="10"/>
      <c r="GI796" s="10"/>
      <c r="GJ796" s="10"/>
      <c r="GK796" s="10"/>
      <c r="GL796" s="10"/>
      <c r="GM796" s="10"/>
      <c r="GN796" s="10"/>
      <c r="GO796" s="10"/>
      <c r="GP796" s="10"/>
      <c r="GQ796" s="10"/>
      <c r="GR796" s="10"/>
      <c r="GS796" s="10"/>
      <c r="GT796" s="10"/>
      <c r="GU796" s="10"/>
      <c r="GV796" s="10"/>
      <c r="GW796" s="10"/>
      <c r="GX796" s="10"/>
      <c r="GY796" s="10"/>
      <c r="GZ796" s="10"/>
      <c r="HA796" s="10"/>
      <c r="HB796" s="10"/>
      <c r="HC796" s="10"/>
      <c r="HD796" s="10"/>
      <c r="HE796" s="10"/>
      <c r="HF796" s="10"/>
      <c r="HG796" s="10"/>
      <c r="HH796" s="10"/>
      <c r="HI796" s="10"/>
      <c r="HJ796" s="10"/>
      <c r="HK796" s="10"/>
      <c r="HL796" s="10"/>
      <c r="HM796" s="10"/>
      <c r="HN796" s="10"/>
      <c r="HO796" s="10"/>
      <c r="HP796" s="10"/>
      <c r="HQ796" s="10"/>
      <c r="HR796" s="10"/>
      <c r="HS796" s="10"/>
      <c r="HT796" s="10"/>
      <c r="HU796" s="10"/>
      <c r="HV796" s="10"/>
      <c r="HW796" s="10"/>
      <c r="HX796" s="10"/>
      <c r="HY796" s="10"/>
      <c r="HZ796" s="10"/>
      <c r="IA796" s="10"/>
      <c r="IB796" s="10"/>
      <c r="IC796" s="10"/>
      <c r="ID796" s="10"/>
      <c r="IE796" s="10"/>
      <c r="IF796" s="10"/>
      <c r="IG796" s="10"/>
      <c r="IH796" s="10"/>
      <c r="II796" s="10"/>
      <c r="IJ796" s="10"/>
      <c r="IK796" s="10"/>
      <c r="IL796" s="10"/>
      <c r="IM796" s="10"/>
      <c r="IN796" s="10"/>
      <c r="IO796" s="10"/>
      <c r="IP796" s="10"/>
      <c r="IQ796" s="10"/>
      <c r="IR796" s="10"/>
      <c r="IS796" s="10"/>
      <c r="IT796" s="10"/>
      <c r="IU796" s="10"/>
      <c r="IV796" s="10"/>
    </row>
    <row r="797" spans="7:256"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  <c r="FH797" s="10"/>
      <c r="FI797" s="10"/>
      <c r="FJ797" s="10"/>
      <c r="FK797" s="10"/>
      <c r="FL797" s="10"/>
      <c r="FM797" s="10"/>
      <c r="FN797" s="10"/>
      <c r="FO797" s="10"/>
      <c r="FP797" s="10"/>
      <c r="FQ797" s="10"/>
      <c r="FR797" s="10"/>
      <c r="FS797" s="10"/>
      <c r="FT797" s="10"/>
      <c r="FU797" s="10"/>
      <c r="FV797" s="10"/>
      <c r="FW797" s="10"/>
      <c r="FX797" s="10"/>
      <c r="FY797" s="10"/>
      <c r="FZ797" s="10"/>
      <c r="GA797" s="10"/>
      <c r="GB797" s="10"/>
      <c r="GC797" s="10"/>
      <c r="GD797" s="10"/>
      <c r="GE797" s="10"/>
      <c r="GF797" s="10"/>
      <c r="GG797" s="10"/>
      <c r="GH797" s="10"/>
      <c r="GI797" s="10"/>
      <c r="GJ797" s="10"/>
      <c r="GK797" s="10"/>
      <c r="GL797" s="10"/>
      <c r="GM797" s="10"/>
      <c r="GN797" s="10"/>
      <c r="GO797" s="10"/>
      <c r="GP797" s="10"/>
      <c r="GQ797" s="10"/>
      <c r="GR797" s="10"/>
      <c r="GS797" s="10"/>
      <c r="GT797" s="10"/>
      <c r="GU797" s="10"/>
      <c r="GV797" s="10"/>
      <c r="GW797" s="10"/>
      <c r="GX797" s="10"/>
      <c r="GY797" s="10"/>
      <c r="GZ797" s="10"/>
      <c r="HA797" s="10"/>
      <c r="HB797" s="10"/>
      <c r="HC797" s="10"/>
      <c r="HD797" s="10"/>
      <c r="HE797" s="10"/>
      <c r="HF797" s="10"/>
      <c r="HG797" s="10"/>
      <c r="HH797" s="10"/>
      <c r="HI797" s="10"/>
      <c r="HJ797" s="10"/>
      <c r="HK797" s="10"/>
      <c r="HL797" s="10"/>
      <c r="HM797" s="10"/>
      <c r="HN797" s="10"/>
      <c r="HO797" s="10"/>
      <c r="HP797" s="10"/>
      <c r="HQ797" s="10"/>
      <c r="HR797" s="10"/>
      <c r="HS797" s="10"/>
      <c r="HT797" s="10"/>
      <c r="HU797" s="10"/>
      <c r="HV797" s="10"/>
      <c r="HW797" s="10"/>
      <c r="HX797" s="10"/>
      <c r="HY797" s="10"/>
      <c r="HZ797" s="10"/>
      <c r="IA797" s="10"/>
      <c r="IB797" s="10"/>
      <c r="IC797" s="10"/>
      <c r="ID797" s="10"/>
      <c r="IE797" s="10"/>
      <c r="IF797" s="10"/>
      <c r="IG797" s="10"/>
      <c r="IH797" s="10"/>
      <c r="II797" s="10"/>
      <c r="IJ797" s="10"/>
      <c r="IK797" s="10"/>
      <c r="IL797" s="10"/>
      <c r="IM797" s="10"/>
      <c r="IN797" s="10"/>
      <c r="IO797" s="10"/>
      <c r="IP797" s="10"/>
      <c r="IQ797" s="10"/>
      <c r="IR797" s="10"/>
      <c r="IS797" s="10"/>
      <c r="IT797" s="10"/>
      <c r="IU797" s="10"/>
      <c r="IV797" s="10"/>
    </row>
    <row r="798" spans="7:256"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  <c r="FR798" s="10"/>
      <c r="FS798" s="10"/>
      <c r="FT798" s="10"/>
      <c r="FU798" s="10"/>
      <c r="FV798" s="10"/>
      <c r="FW798" s="10"/>
      <c r="FX798" s="10"/>
      <c r="FY798" s="10"/>
      <c r="FZ798" s="10"/>
      <c r="GA798" s="10"/>
      <c r="GB798" s="10"/>
      <c r="GC798" s="10"/>
      <c r="GD798" s="10"/>
      <c r="GE798" s="10"/>
      <c r="GF798" s="10"/>
      <c r="GG798" s="10"/>
      <c r="GH798" s="10"/>
      <c r="GI798" s="10"/>
      <c r="GJ798" s="10"/>
      <c r="GK798" s="10"/>
      <c r="GL798" s="10"/>
      <c r="GM798" s="10"/>
      <c r="GN798" s="10"/>
      <c r="GO798" s="10"/>
      <c r="GP798" s="10"/>
      <c r="GQ798" s="10"/>
      <c r="GR798" s="10"/>
      <c r="GS798" s="10"/>
      <c r="GT798" s="10"/>
      <c r="GU798" s="10"/>
      <c r="GV798" s="10"/>
      <c r="GW798" s="10"/>
      <c r="GX798" s="10"/>
      <c r="GY798" s="10"/>
      <c r="GZ798" s="10"/>
      <c r="HA798" s="10"/>
      <c r="HB798" s="10"/>
      <c r="HC798" s="10"/>
      <c r="HD798" s="10"/>
      <c r="HE798" s="10"/>
      <c r="HF798" s="10"/>
      <c r="HG798" s="10"/>
      <c r="HH798" s="10"/>
      <c r="HI798" s="10"/>
      <c r="HJ798" s="10"/>
      <c r="HK798" s="10"/>
      <c r="HL798" s="10"/>
      <c r="HM798" s="10"/>
      <c r="HN798" s="10"/>
      <c r="HO798" s="10"/>
      <c r="HP798" s="10"/>
      <c r="HQ798" s="10"/>
      <c r="HR798" s="10"/>
      <c r="HS798" s="10"/>
      <c r="HT798" s="10"/>
      <c r="HU798" s="10"/>
      <c r="HV798" s="10"/>
      <c r="HW798" s="10"/>
      <c r="HX798" s="10"/>
      <c r="HY798" s="10"/>
      <c r="HZ798" s="10"/>
      <c r="IA798" s="10"/>
      <c r="IB798" s="10"/>
      <c r="IC798" s="10"/>
      <c r="ID798" s="10"/>
      <c r="IE798" s="10"/>
      <c r="IF798" s="10"/>
      <c r="IG798" s="10"/>
      <c r="IH798" s="10"/>
      <c r="II798" s="10"/>
      <c r="IJ798" s="10"/>
      <c r="IK798" s="10"/>
      <c r="IL798" s="10"/>
      <c r="IM798" s="10"/>
      <c r="IN798" s="10"/>
      <c r="IO798" s="10"/>
      <c r="IP798" s="10"/>
      <c r="IQ798" s="10"/>
      <c r="IR798" s="10"/>
      <c r="IS798" s="10"/>
      <c r="IT798" s="10"/>
      <c r="IU798" s="10"/>
      <c r="IV798" s="10"/>
    </row>
    <row r="799" spans="7:256"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  <c r="FH799" s="10"/>
      <c r="FI799" s="10"/>
      <c r="FJ799" s="10"/>
      <c r="FK799" s="10"/>
      <c r="FL799" s="10"/>
      <c r="FM799" s="10"/>
      <c r="FN799" s="10"/>
      <c r="FO799" s="10"/>
      <c r="FP799" s="10"/>
      <c r="FQ799" s="10"/>
      <c r="FR799" s="10"/>
      <c r="FS799" s="10"/>
      <c r="FT799" s="10"/>
      <c r="FU799" s="10"/>
      <c r="FV799" s="10"/>
      <c r="FW799" s="10"/>
      <c r="FX799" s="10"/>
      <c r="FY799" s="10"/>
      <c r="FZ799" s="10"/>
      <c r="GA799" s="10"/>
      <c r="GB799" s="10"/>
      <c r="GC799" s="10"/>
      <c r="GD799" s="10"/>
      <c r="GE799" s="10"/>
      <c r="GF799" s="10"/>
      <c r="GG799" s="10"/>
      <c r="GH799" s="10"/>
      <c r="GI799" s="10"/>
      <c r="GJ799" s="10"/>
      <c r="GK799" s="10"/>
      <c r="GL799" s="10"/>
      <c r="GM799" s="10"/>
      <c r="GN799" s="10"/>
      <c r="GO799" s="10"/>
      <c r="GP799" s="10"/>
      <c r="GQ799" s="10"/>
      <c r="GR799" s="10"/>
      <c r="GS799" s="10"/>
      <c r="GT799" s="10"/>
      <c r="GU799" s="10"/>
      <c r="GV799" s="10"/>
      <c r="GW799" s="10"/>
      <c r="GX799" s="10"/>
      <c r="GY799" s="10"/>
      <c r="GZ799" s="10"/>
      <c r="HA799" s="10"/>
      <c r="HB799" s="10"/>
      <c r="HC799" s="10"/>
      <c r="HD799" s="10"/>
      <c r="HE799" s="10"/>
      <c r="HF799" s="10"/>
      <c r="HG799" s="10"/>
      <c r="HH799" s="10"/>
      <c r="HI799" s="10"/>
      <c r="HJ799" s="10"/>
      <c r="HK799" s="10"/>
      <c r="HL799" s="10"/>
      <c r="HM799" s="10"/>
      <c r="HN799" s="10"/>
      <c r="HO799" s="10"/>
      <c r="HP799" s="10"/>
      <c r="HQ799" s="10"/>
      <c r="HR799" s="10"/>
      <c r="HS799" s="10"/>
      <c r="HT799" s="10"/>
      <c r="HU799" s="10"/>
      <c r="HV799" s="10"/>
      <c r="HW799" s="10"/>
      <c r="HX799" s="10"/>
      <c r="HY799" s="10"/>
      <c r="HZ799" s="10"/>
      <c r="IA799" s="10"/>
      <c r="IB799" s="10"/>
      <c r="IC799" s="10"/>
      <c r="ID799" s="10"/>
      <c r="IE799" s="10"/>
      <c r="IF799" s="10"/>
      <c r="IG799" s="10"/>
      <c r="IH799" s="10"/>
      <c r="II799" s="10"/>
      <c r="IJ799" s="10"/>
      <c r="IK799" s="10"/>
      <c r="IL799" s="10"/>
      <c r="IM799" s="10"/>
      <c r="IN799" s="10"/>
      <c r="IO799" s="10"/>
      <c r="IP799" s="10"/>
      <c r="IQ799" s="10"/>
      <c r="IR799" s="10"/>
      <c r="IS799" s="10"/>
      <c r="IT799" s="10"/>
      <c r="IU799" s="10"/>
      <c r="IV799" s="10"/>
    </row>
    <row r="800" spans="7:256"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10"/>
      <c r="FO800" s="10"/>
      <c r="FP800" s="10"/>
      <c r="FQ800" s="10"/>
      <c r="FR800" s="10"/>
      <c r="FS800" s="10"/>
      <c r="FT800" s="10"/>
      <c r="FU800" s="10"/>
      <c r="FV800" s="10"/>
      <c r="FW800" s="10"/>
      <c r="FX800" s="10"/>
      <c r="FY800" s="10"/>
      <c r="FZ800" s="10"/>
      <c r="GA800" s="10"/>
      <c r="GB800" s="10"/>
      <c r="GC800" s="10"/>
      <c r="GD800" s="10"/>
      <c r="GE800" s="10"/>
      <c r="GF800" s="10"/>
      <c r="GG800" s="10"/>
      <c r="GH800" s="10"/>
      <c r="GI800" s="10"/>
      <c r="GJ800" s="10"/>
      <c r="GK800" s="10"/>
      <c r="GL800" s="10"/>
      <c r="GM800" s="10"/>
      <c r="GN800" s="10"/>
      <c r="GO800" s="10"/>
      <c r="GP800" s="10"/>
      <c r="GQ800" s="10"/>
      <c r="GR800" s="10"/>
      <c r="GS800" s="10"/>
      <c r="GT800" s="10"/>
      <c r="GU800" s="10"/>
      <c r="GV800" s="10"/>
      <c r="GW800" s="10"/>
      <c r="GX800" s="10"/>
      <c r="GY800" s="10"/>
      <c r="GZ800" s="10"/>
      <c r="HA800" s="10"/>
      <c r="HB800" s="10"/>
      <c r="HC800" s="10"/>
      <c r="HD800" s="10"/>
      <c r="HE800" s="10"/>
      <c r="HF800" s="10"/>
      <c r="HG800" s="10"/>
      <c r="HH800" s="10"/>
      <c r="HI800" s="10"/>
      <c r="HJ800" s="10"/>
      <c r="HK800" s="10"/>
      <c r="HL800" s="10"/>
      <c r="HM800" s="10"/>
      <c r="HN800" s="10"/>
      <c r="HO800" s="10"/>
      <c r="HP800" s="10"/>
      <c r="HQ800" s="10"/>
      <c r="HR800" s="10"/>
      <c r="HS800" s="10"/>
      <c r="HT800" s="10"/>
      <c r="HU800" s="10"/>
      <c r="HV800" s="10"/>
      <c r="HW800" s="10"/>
      <c r="HX800" s="10"/>
      <c r="HY800" s="10"/>
      <c r="HZ800" s="10"/>
      <c r="IA800" s="10"/>
      <c r="IB800" s="10"/>
      <c r="IC800" s="10"/>
      <c r="ID800" s="10"/>
      <c r="IE800" s="10"/>
      <c r="IF800" s="10"/>
      <c r="IG800" s="10"/>
      <c r="IH800" s="10"/>
      <c r="II800" s="10"/>
      <c r="IJ800" s="10"/>
      <c r="IK800" s="10"/>
      <c r="IL800" s="10"/>
      <c r="IM800" s="10"/>
      <c r="IN800" s="10"/>
      <c r="IO800" s="10"/>
      <c r="IP800" s="10"/>
      <c r="IQ800" s="10"/>
      <c r="IR800" s="10"/>
      <c r="IS800" s="10"/>
      <c r="IT800" s="10"/>
      <c r="IU800" s="10"/>
      <c r="IV800" s="10"/>
    </row>
    <row r="801" spans="7:256"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  <c r="FH801" s="10"/>
      <c r="FI801" s="10"/>
      <c r="FJ801" s="10"/>
      <c r="FK801" s="10"/>
      <c r="FL801" s="10"/>
      <c r="FM801" s="10"/>
      <c r="FN801" s="10"/>
      <c r="FO801" s="10"/>
      <c r="FP801" s="10"/>
      <c r="FQ801" s="10"/>
      <c r="FR801" s="10"/>
      <c r="FS801" s="10"/>
      <c r="FT801" s="10"/>
      <c r="FU801" s="10"/>
      <c r="FV801" s="10"/>
      <c r="FW801" s="10"/>
      <c r="FX801" s="10"/>
      <c r="FY801" s="10"/>
      <c r="FZ801" s="10"/>
      <c r="GA801" s="10"/>
      <c r="GB801" s="10"/>
      <c r="GC801" s="10"/>
      <c r="GD801" s="10"/>
      <c r="GE801" s="10"/>
      <c r="GF801" s="10"/>
      <c r="GG801" s="10"/>
      <c r="GH801" s="10"/>
      <c r="GI801" s="10"/>
      <c r="GJ801" s="10"/>
      <c r="GK801" s="10"/>
      <c r="GL801" s="10"/>
      <c r="GM801" s="10"/>
      <c r="GN801" s="10"/>
      <c r="GO801" s="10"/>
      <c r="GP801" s="10"/>
      <c r="GQ801" s="10"/>
      <c r="GR801" s="10"/>
      <c r="GS801" s="10"/>
      <c r="GT801" s="10"/>
      <c r="GU801" s="10"/>
      <c r="GV801" s="10"/>
      <c r="GW801" s="10"/>
      <c r="GX801" s="10"/>
      <c r="GY801" s="10"/>
      <c r="GZ801" s="10"/>
      <c r="HA801" s="10"/>
      <c r="HB801" s="10"/>
      <c r="HC801" s="10"/>
      <c r="HD801" s="10"/>
      <c r="HE801" s="10"/>
      <c r="HF801" s="10"/>
      <c r="HG801" s="10"/>
      <c r="HH801" s="10"/>
      <c r="HI801" s="10"/>
      <c r="HJ801" s="10"/>
      <c r="HK801" s="10"/>
      <c r="HL801" s="10"/>
      <c r="HM801" s="10"/>
      <c r="HN801" s="10"/>
      <c r="HO801" s="10"/>
      <c r="HP801" s="10"/>
      <c r="HQ801" s="10"/>
      <c r="HR801" s="10"/>
      <c r="HS801" s="10"/>
      <c r="HT801" s="10"/>
      <c r="HU801" s="10"/>
      <c r="HV801" s="10"/>
      <c r="HW801" s="10"/>
      <c r="HX801" s="10"/>
      <c r="HY801" s="10"/>
      <c r="HZ801" s="10"/>
      <c r="IA801" s="10"/>
      <c r="IB801" s="10"/>
      <c r="IC801" s="10"/>
      <c r="ID801" s="10"/>
      <c r="IE801" s="10"/>
      <c r="IF801" s="10"/>
      <c r="IG801" s="10"/>
      <c r="IH801" s="10"/>
      <c r="II801" s="10"/>
      <c r="IJ801" s="10"/>
      <c r="IK801" s="10"/>
      <c r="IL801" s="10"/>
      <c r="IM801" s="10"/>
      <c r="IN801" s="10"/>
      <c r="IO801" s="10"/>
      <c r="IP801" s="10"/>
      <c r="IQ801" s="10"/>
      <c r="IR801" s="10"/>
      <c r="IS801" s="10"/>
      <c r="IT801" s="10"/>
      <c r="IU801" s="10"/>
      <c r="IV801" s="10"/>
    </row>
    <row r="802" spans="7:256"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  <c r="EW802" s="10"/>
      <c r="EX802" s="10"/>
      <c r="EY802" s="10"/>
      <c r="EZ802" s="10"/>
      <c r="FA802" s="10"/>
      <c r="FB802" s="10"/>
      <c r="FC802" s="10"/>
      <c r="FD802" s="10"/>
      <c r="FE802" s="10"/>
      <c r="FF802" s="10"/>
      <c r="FG802" s="10"/>
      <c r="FH802" s="10"/>
      <c r="FI802" s="10"/>
      <c r="FJ802" s="10"/>
      <c r="FK802" s="10"/>
      <c r="FL802" s="10"/>
      <c r="FM802" s="10"/>
      <c r="FN802" s="10"/>
      <c r="FO802" s="10"/>
      <c r="FP802" s="10"/>
      <c r="FQ802" s="10"/>
      <c r="FR802" s="10"/>
      <c r="FS802" s="10"/>
      <c r="FT802" s="10"/>
      <c r="FU802" s="10"/>
      <c r="FV802" s="10"/>
      <c r="FW802" s="10"/>
      <c r="FX802" s="10"/>
      <c r="FY802" s="10"/>
      <c r="FZ802" s="10"/>
      <c r="GA802" s="10"/>
      <c r="GB802" s="10"/>
      <c r="GC802" s="10"/>
      <c r="GD802" s="10"/>
      <c r="GE802" s="10"/>
      <c r="GF802" s="10"/>
      <c r="GG802" s="10"/>
      <c r="GH802" s="10"/>
      <c r="GI802" s="10"/>
      <c r="GJ802" s="10"/>
      <c r="GK802" s="10"/>
      <c r="GL802" s="10"/>
      <c r="GM802" s="10"/>
      <c r="GN802" s="10"/>
      <c r="GO802" s="10"/>
      <c r="GP802" s="10"/>
      <c r="GQ802" s="10"/>
      <c r="GR802" s="10"/>
      <c r="GS802" s="10"/>
      <c r="GT802" s="10"/>
      <c r="GU802" s="10"/>
      <c r="GV802" s="10"/>
      <c r="GW802" s="10"/>
      <c r="GX802" s="10"/>
      <c r="GY802" s="10"/>
      <c r="GZ802" s="10"/>
      <c r="HA802" s="10"/>
      <c r="HB802" s="10"/>
      <c r="HC802" s="10"/>
      <c r="HD802" s="10"/>
      <c r="HE802" s="10"/>
      <c r="HF802" s="10"/>
      <c r="HG802" s="10"/>
      <c r="HH802" s="10"/>
      <c r="HI802" s="10"/>
      <c r="HJ802" s="10"/>
      <c r="HK802" s="10"/>
      <c r="HL802" s="10"/>
      <c r="HM802" s="10"/>
      <c r="HN802" s="10"/>
      <c r="HO802" s="10"/>
      <c r="HP802" s="10"/>
      <c r="HQ802" s="10"/>
      <c r="HR802" s="10"/>
      <c r="HS802" s="10"/>
      <c r="HT802" s="10"/>
      <c r="HU802" s="10"/>
      <c r="HV802" s="10"/>
      <c r="HW802" s="10"/>
      <c r="HX802" s="10"/>
      <c r="HY802" s="10"/>
      <c r="HZ802" s="10"/>
      <c r="IA802" s="10"/>
      <c r="IB802" s="10"/>
      <c r="IC802" s="10"/>
      <c r="ID802" s="10"/>
      <c r="IE802" s="10"/>
      <c r="IF802" s="10"/>
      <c r="IG802" s="10"/>
      <c r="IH802" s="10"/>
      <c r="II802" s="10"/>
      <c r="IJ802" s="10"/>
      <c r="IK802" s="10"/>
      <c r="IL802" s="10"/>
      <c r="IM802" s="10"/>
      <c r="IN802" s="10"/>
      <c r="IO802" s="10"/>
      <c r="IP802" s="10"/>
      <c r="IQ802" s="10"/>
      <c r="IR802" s="10"/>
      <c r="IS802" s="10"/>
      <c r="IT802" s="10"/>
      <c r="IU802" s="10"/>
      <c r="IV802" s="10"/>
    </row>
    <row r="803" spans="7:256"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  <c r="EW803" s="10"/>
      <c r="EX803" s="10"/>
      <c r="EY803" s="10"/>
      <c r="EZ803" s="10"/>
      <c r="FA803" s="10"/>
      <c r="FB803" s="10"/>
      <c r="FC803" s="10"/>
      <c r="FD803" s="10"/>
      <c r="FE803" s="10"/>
      <c r="FF803" s="10"/>
      <c r="FG803" s="10"/>
      <c r="FH803" s="10"/>
      <c r="FI803" s="10"/>
      <c r="FJ803" s="10"/>
      <c r="FK803" s="10"/>
      <c r="FL803" s="10"/>
      <c r="FM803" s="10"/>
      <c r="FN803" s="10"/>
      <c r="FO803" s="10"/>
      <c r="FP803" s="10"/>
      <c r="FQ803" s="10"/>
      <c r="FR803" s="10"/>
      <c r="FS803" s="10"/>
      <c r="FT803" s="10"/>
      <c r="FU803" s="10"/>
      <c r="FV803" s="10"/>
      <c r="FW803" s="10"/>
      <c r="FX803" s="10"/>
      <c r="FY803" s="10"/>
      <c r="FZ803" s="10"/>
      <c r="GA803" s="10"/>
      <c r="GB803" s="10"/>
      <c r="GC803" s="10"/>
      <c r="GD803" s="10"/>
      <c r="GE803" s="10"/>
      <c r="GF803" s="10"/>
      <c r="GG803" s="10"/>
      <c r="GH803" s="10"/>
      <c r="GI803" s="10"/>
      <c r="GJ803" s="10"/>
      <c r="GK803" s="10"/>
      <c r="GL803" s="10"/>
      <c r="GM803" s="10"/>
      <c r="GN803" s="10"/>
      <c r="GO803" s="10"/>
      <c r="GP803" s="10"/>
      <c r="GQ803" s="10"/>
      <c r="GR803" s="10"/>
      <c r="GS803" s="10"/>
      <c r="GT803" s="10"/>
      <c r="GU803" s="10"/>
      <c r="GV803" s="10"/>
      <c r="GW803" s="10"/>
      <c r="GX803" s="10"/>
      <c r="GY803" s="10"/>
      <c r="GZ803" s="10"/>
      <c r="HA803" s="10"/>
      <c r="HB803" s="10"/>
      <c r="HC803" s="10"/>
      <c r="HD803" s="10"/>
      <c r="HE803" s="10"/>
      <c r="HF803" s="10"/>
      <c r="HG803" s="10"/>
      <c r="HH803" s="10"/>
      <c r="HI803" s="10"/>
      <c r="HJ803" s="10"/>
      <c r="HK803" s="10"/>
      <c r="HL803" s="10"/>
      <c r="HM803" s="10"/>
      <c r="HN803" s="10"/>
      <c r="HO803" s="10"/>
      <c r="HP803" s="10"/>
      <c r="HQ803" s="10"/>
      <c r="HR803" s="10"/>
      <c r="HS803" s="10"/>
      <c r="HT803" s="10"/>
      <c r="HU803" s="10"/>
      <c r="HV803" s="10"/>
      <c r="HW803" s="10"/>
      <c r="HX803" s="10"/>
      <c r="HY803" s="10"/>
      <c r="HZ803" s="10"/>
      <c r="IA803" s="10"/>
      <c r="IB803" s="10"/>
      <c r="IC803" s="10"/>
      <c r="ID803" s="10"/>
      <c r="IE803" s="10"/>
      <c r="IF803" s="10"/>
      <c r="IG803" s="10"/>
      <c r="IH803" s="10"/>
      <c r="II803" s="10"/>
      <c r="IJ803" s="10"/>
      <c r="IK803" s="10"/>
      <c r="IL803" s="10"/>
      <c r="IM803" s="10"/>
      <c r="IN803" s="10"/>
      <c r="IO803" s="10"/>
      <c r="IP803" s="10"/>
      <c r="IQ803" s="10"/>
      <c r="IR803" s="10"/>
      <c r="IS803" s="10"/>
      <c r="IT803" s="10"/>
      <c r="IU803" s="10"/>
      <c r="IV803" s="10"/>
    </row>
    <row r="804" spans="7:256"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  <c r="EW804" s="10"/>
      <c r="EX804" s="10"/>
      <c r="EY804" s="10"/>
      <c r="EZ804" s="10"/>
      <c r="FA804" s="10"/>
      <c r="FB804" s="10"/>
      <c r="FC804" s="10"/>
      <c r="FD804" s="10"/>
      <c r="FE804" s="10"/>
      <c r="FF804" s="10"/>
      <c r="FG804" s="10"/>
      <c r="FH804" s="10"/>
      <c r="FI804" s="10"/>
      <c r="FJ804" s="10"/>
      <c r="FK804" s="10"/>
      <c r="FL804" s="10"/>
      <c r="FM804" s="10"/>
      <c r="FN804" s="10"/>
      <c r="FO804" s="10"/>
      <c r="FP804" s="10"/>
      <c r="FQ804" s="10"/>
      <c r="FR804" s="10"/>
      <c r="FS804" s="10"/>
      <c r="FT804" s="10"/>
      <c r="FU804" s="10"/>
      <c r="FV804" s="10"/>
      <c r="FW804" s="10"/>
      <c r="FX804" s="10"/>
      <c r="FY804" s="10"/>
      <c r="FZ804" s="10"/>
      <c r="GA804" s="10"/>
      <c r="GB804" s="10"/>
      <c r="GC804" s="10"/>
      <c r="GD804" s="10"/>
      <c r="GE804" s="10"/>
      <c r="GF804" s="10"/>
      <c r="GG804" s="10"/>
      <c r="GH804" s="10"/>
      <c r="GI804" s="10"/>
      <c r="GJ804" s="10"/>
      <c r="GK804" s="10"/>
      <c r="GL804" s="10"/>
      <c r="GM804" s="10"/>
      <c r="GN804" s="10"/>
      <c r="GO804" s="10"/>
      <c r="GP804" s="10"/>
      <c r="GQ804" s="10"/>
      <c r="GR804" s="10"/>
      <c r="GS804" s="10"/>
      <c r="GT804" s="10"/>
      <c r="GU804" s="10"/>
      <c r="GV804" s="10"/>
      <c r="GW804" s="10"/>
      <c r="GX804" s="10"/>
      <c r="GY804" s="10"/>
      <c r="GZ804" s="10"/>
      <c r="HA804" s="10"/>
      <c r="HB804" s="10"/>
      <c r="HC804" s="10"/>
      <c r="HD804" s="10"/>
      <c r="HE804" s="10"/>
      <c r="HF804" s="10"/>
      <c r="HG804" s="10"/>
      <c r="HH804" s="10"/>
      <c r="HI804" s="10"/>
      <c r="HJ804" s="10"/>
      <c r="HK804" s="10"/>
      <c r="HL804" s="10"/>
      <c r="HM804" s="10"/>
      <c r="HN804" s="10"/>
      <c r="HO804" s="10"/>
      <c r="HP804" s="10"/>
      <c r="HQ804" s="10"/>
      <c r="HR804" s="10"/>
      <c r="HS804" s="10"/>
      <c r="HT804" s="10"/>
      <c r="HU804" s="10"/>
      <c r="HV804" s="10"/>
      <c r="HW804" s="10"/>
      <c r="HX804" s="10"/>
      <c r="HY804" s="10"/>
      <c r="HZ804" s="10"/>
      <c r="IA804" s="10"/>
      <c r="IB804" s="10"/>
      <c r="IC804" s="10"/>
      <c r="ID804" s="10"/>
      <c r="IE804" s="10"/>
      <c r="IF804" s="10"/>
      <c r="IG804" s="10"/>
      <c r="IH804" s="10"/>
      <c r="II804" s="10"/>
      <c r="IJ804" s="10"/>
      <c r="IK804" s="10"/>
      <c r="IL804" s="10"/>
      <c r="IM804" s="10"/>
      <c r="IN804" s="10"/>
      <c r="IO804" s="10"/>
      <c r="IP804" s="10"/>
      <c r="IQ804" s="10"/>
      <c r="IR804" s="10"/>
      <c r="IS804" s="10"/>
      <c r="IT804" s="10"/>
      <c r="IU804" s="10"/>
      <c r="IV804" s="10"/>
    </row>
    <row r="805" spans="7:256"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  <c r="EW805" s="10"/>
      <c r="EX805" s="10"/>
      <c r="EY805" s="10"/>
      <c r="EZ805" s="10"/>
      <c r="FA805" s="10"/>
      <c r="FB805" s="10"/>
      <c r="FC805" s="10"/>
      <c r="FD805" s="10"/>
      <c r="FE805" s="10"/>
      <c r="FF805" s="10"/>
      <c r="FG805" s="10"/>
      <c r="FH805" s="10"/>
      <c r="FI805" s="10"/>
      <c r="FJ805" s="10"/>
      <c r="FK805" s="10"/>
      <c r="FL805" s="10"/>
      <c r="FM805" s="10"/>
      <c r="FN805" s="10"/>
      <c r="FO805" s="10"/>
      <c r="FP805" s="10"/>
      <c r="FQ805" s="10"/>
      <c r="FR805" s="10"/>
      <c r="FS805" s="10"/>
      <c r="FT805" s="10"/>
      <c r="FU805" s="10"/>
      <c r="FV805" s="10"/>
      <c r="FW805" s="10"/>
      <c r="FX805" s="10"/>
      <c r="FY805" s="10"/>
      <c r="FZ805" s="10"/>
      <c r="GA805" s="10"/>
      <c r="GB805" s="10"/>
      <c r="GC805" s="10"/>
      <c r="GD805" s="10"/>
      <c r="GE805" s="10"/>
      <c r="GF805" s="10"/>
      <c r="GG805" s="10"/>
      <c r="GH805" s="10"/>
      <c r="GI805" s="10"/>
      <c r="GJ805" s="10"/>
      <c r="GK805" s="10"/>
      <c r="GL805" s="10"/>
      <c r="GM805" s="10"/>
      <c r="GN805" s="10"/>
      <c r="GO805" s="10"/>
      <c r="GP805" s="10"/>
      <c r="GQ805" s="10"/>
      <c r="GR805" s="10"/>
      <c r="GS805" s="10"/>
      <c r="GT805" s="10"/>
      <c r="GU805" s="10"/>
      <c r="GV805" s="10"/>
      <c r="GW805" s="10"/>
      <c r="GX805" s="10"/>
      <c r="GY805" s="10"/>
      <c r="GZ805" s="10"/>
      <c r="HA805" s="10"/>
      <c r="HB805" s="10"/>
      <c r="HC805" s="10"/>
      <c r="HD805" s="10"/>
      <c r="HE805" s="10"/>
      <c r="HF805" s="10"/>
      <c r="HG805" s="10"/>
      <c r="HH805" s="10"/>
      <c r="HI805" s="10"/>
      <c r="HJ805" s="10"/>
      <c r="HK805" s="10"/>
      <c r="HL805" s="10"/>
      <c r="HM805" s="10"/>
      <c r="HN805" s="10"/>
      <c r="HO805" s="10"/>
      <c r="HP805" s="10"/>
      <c r="HQ805" s="10"/>
      <c r="HR805" s="10"/>
      <c r="HS805" s="10"/>
      <c r="HT805" s="10"/>
      <c r="HU805" s="10"/>
      <c r="HV805" s="10"/>
      <c r="HW805" s="10"/>
      <c r="HX805" s="10"/>
      <c r="HY805" s="10"/>
      <c r="HZ805" s="10"/>
      <c r="IA805" s="10"/>
      <c r="IB805" s="10"/>
      <c r="IC805" s="10"/>
      <c r="ID805" s="10"/>
      <c r="IE805" s="10"/>
      <c r="IF805" s="10"/>
      <c r="IG805" s="10"/>
      <c r="IH805" s="10"/>
      <c r="II805" s="10"/>
      <c r="IJ805" s="10"/>
      <c r="IK805" s="10"/>
      <c r="IL805" s="10"/>
      <c r="IM805" s="10"/>
      <c r="IN805" s="10"/>
      <c r="IO805" s="10"/>
      <c r="IP805" s="10"/>
      <c r="IQ805" s="10"/>
      <c r="IR805" s="10"/>
      <c r="IS805" s="10"/>
      <c r="IT805" s="10"/>
      <c r="IU805" s="10"/>
      <c r="IV805" s="10"/>
    </row>
    <row r="806" spans="7:256"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  <c r="EW806" s="10"/>
      <c r="EX806" s="10"/>
      <c r="EY806" s="10"/>
      <c r="EZ806" s="10"/>
      <c r="FA806" s="10"/>
      <c r="FB806" s="10"/>
      <c r="FC806" s="10"/>
      <c r="FD806" s="10"/>
      <c r="FE806" s="10"/>
      <c r="FF806" s="10"/>
      <c r="FG806" s="10"/>
      <c r="FH806" s="10"/>
      <c r="FI806" s="10"/>
      <c r="FJ806" s="10"/>
      <c r="FK806" s="10"/>
      <c r="FL806" s="10"/>
      <c r="FM806" s="10"/>
      <c r="FN806" s="10"/>
      <c r="FO806" s="10"/>
      <c r="FP806" s="10"/>
      <c r="FQ806" s="10"/>
      <c r="FR806" s="10"/>
      <c r="FS806" s="10"/>
      <c r="FT806" s="10"/>
      <c r="FU806" s="10"/>
      <c r="FV806" s="10"/>
      <c r="FW806" s="10"/>
      <c r="FX806" s="10"/>
      <c r="FY806" s="10"/>
      <c r="FZ806" s="10"/>
      <c r="GA806" s="10"/>
      <c r="GB806" s="10"/>
      <c r="GC806" s="10"/>
      <c r="GD806" s="10"/>
      <c r="GE806" s="10"/>
      <c r="GF806" s="10"/>
      <c r="GG806" s="10"/>
      <c r="GH806" s="10"/>
      <c r="GI806" s="10"/>
      <c r="GJ806" s="10"/>
      <c r="GK806" s="10"/>
      <c r="GL806" s="10"/>
      <c r="GM806" s="10"/>
      <c r="GN806" s="10"/>
      <c r="GO806" s="10"/>
      <c r="GP806" s="10"/>
      <c r="GQ806" s="10"/>
      <c r="GR806" s="10"/>
      <c r="GS806" s="10"/>
      <c r="GT806" s="10"/>
      <c r="GU806" s="10"/>
      <c r="GV806" s="10"/>
      <c r="GW806" s="10"/>
      <c r="GX806" s="10"/>
      <c r="GY806" s="10"/>
      <c r="GZ806" s="10"/>
      <c r="HA806" s="10"/>
      <c r="HB806" s="10"/>
      <c r="HC806" s="10"/>
      <c r="HD806" s="10"/>
      <c r="HE806" s="10"/>
      <c r="HF806" s="10"/>
      <c r="HG806" s="10"/>
      <c r="HH806" s="10"/>
      <c r="HI806" s="10"/>
      <c r="HJ806" s="10"/>
      <c r="HK806" s="10"/>
      <c r="HL806" s="10"/>
      <c r="HM806" s="10"/>
      <c r="HN806" s="10"/>
      <c r="HO806" s="10"/>
      <c r="HP806" s="10"/>
      <c r="HQ806" s="10"/>
      <c r="HR806" s="10"/>
      <c r="HS806" s="10"/>
      <c r="HT806" s="10"/>
      <c r="HU806" s="10"/>
      <c r="HV806" s="10"/>
      <c r="HW806" s="10"/>
      <c r="HX806" s="10"/>
      <c r="HY806" s="10"/>
      <c r="HZ806" s="10"/>
      <c r="IA806" s="10"/>
      <c r="IB806" s="10"/>
      <c r="IC806" s="10"/>
      <c r="ID806" s="10"/>
      <c r="IE806" s="10"/>
      <c r="IF806" s="10"/>
      <c r="IG806" s="10"/>
      <c r="IH806" s="10"/>
      <c r="II806" s="10"/>
      <c r="IJ806" s="10"/>
      <c r="IK806" s="10"/>
      <c r="IL806" s="10"/>
      <c r="IM806" s="10"/>
      <c r="IN806" s="10"/>
      <c r="IO806" s="10"/>
      <c r="IP806" s="10"/>
      <c r="IQ806" s="10"/>
      <c r="IR806" s="10"/>
      <c r="IS806" s="10"/>
      <c r="IT806" s="10"/>
      <c r="IU806" s="10"/>
      <c r="IV806" s="10"/>
    </row>
    <row r="807" spans="7:256"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  <c r="EX807" s="10"/>
      <c r="EY807" s="10"/>
      <c r="EZ807" s="10"/>
      <c r="FA807" s="10"/>
      <c r="FB807" s="10"/>
      <c r="FC807" s="10"/>
      <c r="FD807" s="10"/>
      <c r="FE807" s="10"/>
      <c r="FF807" s="10"/>
      <c r="FG807" s="10"/>
      <c r="FH807" s="10"/>
      <c r="FI807" s="10"/>
      <c r="FJ807" s="10"/>
      <c r="FK807" s="10"/>
      <c r="FL807" s="10"/>
      <c r="FM807" s="10"/>
      <c r="FN807" s="10"/>
      <c r="FO807" s="10"/>
      <c r="FP807" s="10"/>
      <c r="FQ807" s="10"/>
      <c r="FR807" s="10"/>
      <c r="FS807" s="10"/>
      <c r="FT807" s="10"/>
      <c r="FU807" s="10"/>
      <c r="FV807" s="10"/>
      <c r="FW807" s="10"/>
      <c r="FX807" s="10"/>
      <c r="FY807" s="10"/>
      <c r="FZ807" s="10"/>
      <c r="GA807" s="10"/>
      <c r="GB807" s="10"/>
      <c r="GC807" s="10"/>
      <c r="GD807" s="10"/>
      <c r="GE807" s="10"/>
      <c r="GF807" s="10"/>
      <c r="GG807" s="10"/>
      <c r="GH807" s="10"/>
      <c r="GI807" s="10"/>
      <c r="GJ807" s="10"/>
      <c r="GK807" s="10"/>
      <c r="GL807" s="10"/>
      <c r="GM807" s="10"/>
      <c r="GN807" s="10"/>
      <c r="GO807" s="10"/>
      <c r="GP807" s="10"/>
      <c r="GQ807" s="10"/>
      <c r="GR807" s="10"/>
      <c r="GS807" s="10"/>
      <c r="GT807" s="10"/>
      <c r="GU807" s="10"/>
      <c r="GV807" s="10"/>
      <c r="GW807" s="10"/>
      <c r="GX807" s="10"/>
      <c r="GY807" s="10"/>
      <c r="GZ807" s="10"/>
      <c r="HA807" s="10"/>
      <c r="HB807" s="10"/>
      <c r="HC807" s="10"/>
      <c r="HD807" s="10"/>
      <c r="HE807" s="10"/>
      <c r="HF807" s="10"/>
      <c r="HG807" s="10"/>
      <c r="HH807" s="10"/>
      <c r="HI807" s="10"/>
      <c r="HJ807" s="10"/>
      <c r="HK807" s="10"/>
      <c r="HL807" s="10"/>
      <c r="HM807" s="10"/>
      <c r="HN807" s="10"/>
      <c r="HO807" s="10"/>
      <c r="HP807" s="10"/>
      <c r="HQ807" s="10"/>
      <c r="HR807" s="10"/>
      <c r="HS807" s="10"/>
      <c r="HT807" s="10"/>
      <c r="HU807" s="10"/>
      <c r="HV807" s="10"/>
      <c r="HW807" s="10"/>
      <c r="HX807" s="10"/>
      <c r="HY807" s="10"/>
      <c r="HZ807" s="10"/>
      <c r="IA807" s="10"/>
      <c r="IB807" s="10"/>
      <c r="IC807" s="10"/>
      <c r="ID807" s="10"/>
      <c r="IE807" s="10"/>
      <c r="IF807" s="10"/>
      <c r="IG807" s="10"/>
      <c r="IH807" s="10"/>
      <c r="II807" s="10"/>
      <c r="IJ807" s="10"/>
      <c r="IK807" s="10"/>
      <c r="IL807" s="10"/>
      <c r="IM807" s="10"/>
      <c r="IN807" s="10"/>
      <c r="IO807" s="10"/>
      <c r="IP807" s="10"/>
      <c r="IQ807" s="10"/>
      <c r="IR807" s="10"/>
      <c r="IS807" s="10"/>
      <c r="IT807" s="10"/>
      <c r="IU807" s="10"/>
      <c r="IV807" s="10"/>
    </row>
    <row r="808" spans="7:256"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  <c r="EW808" s="10"/>
      <c r="EX808" s="10"/>
      <c r="EY808" s="10"/>
      <c r="EZ808" s="10"/>
      <c r="FA808" s="10"/>
      <c r="FB808" s="10"/>
      <c r="FC808" s="10"/>
      <c r="FD808" s="10"/>
      <c r="FE808" s="10"/>
      <c r="FF808" s="10"/>
      <c r="FG808" s="10"/>
      <c r="FH808" s="10"/>
      <c r="FI808" s="10"/>
      <c r="FJ808" s="10"/>
      <c r="FK808" s="10"/>
      <c r="FL808" s="10"/>
      <c r="FM808" s="10"/>
      <c r="FN808" s="10"/>
      <c r="FO808" s="10"/>
      <c r="FP808" s="10"/>
      <c r="FQ808" s="10"/>
      <c r="FR808" s="10"/>
      <c r="FS808" s="10"/>
      <c r="FT808" s="10"/>
      <c r="FU808" s="10"/>
      <c r="FV808" s="10"/>
      <c r="FW808" s="10"/>
      <c r="FX808" s="10"/>
      <c r="FY808" s="10"/>
      <c r="FZ808" s="10"/>
      <c r="GA808" s="10"/>
      <c r="GB808" s="10"/>
      <c r="GC808" s="10"/>
      <c r="GD808" s="10"/>
      <c r="GE808" s="10"/>
      <c r="GF808" s="10"/>
      <c r="GG808" s="10"/>
      <c r="GH808" s="10"/>
      <c r="GI808" s="10"/>
      <c r="GJ808" s="10"/>
      <c r="GK808" s="10"/>
      <c r="GL808" s="10"/>
      <c r="GM808" s="10"/>
      <c r="GN808" s="10"/>
      <c r="GO808" s="10"/>
      <c r="GP808" s="10"/>
      <c r="GQ808" s="10"/>
      <c r="GR808" s="10"/>
      <c r="GS808" s="10"/>
      <c r="GT808" s="10"/>
      <c r="GU808" s="10"/>
      <c r="GV808" s="10"/>
      <c r="GW808" s="10"/>
      <c r="GX808" s="10"/>
      <c r="GY808" s="10"/>
      <c r="GZ808" s="10"/>
      <c r="HA808" s="10"/>
      <c r="HB808" s="10"/>
      <c r="HC808" s="10"/>
      <c r="HD808" s="10"/>
      <c r="HE808" s="10"/>
      <c r="HF808" s="10"/>
      <c r="HG808" s="10"/>
      <c r="HH808" s="10"/>
      <c r="HI808" s="10"/>
      <c r="HJ808" s="10"/>
      <c r="HK808" s="10"/>
      <c r="HL808" s="10"/>
      <c r="HM808" s="10"/>
      <c r="HN808" s="10"/>
      <c r="HO808" s="10"/>
      <c r="HP808" s="10"/>
      <c r="HQ808" s="10"/>
      <c r="HR808" s="10"/>
      <c r="HS808" s="10"/>
      <c r="HT808" s="10"/>
      <c r="HU808" s="10"/>
      <c r="HV808" s="10"/>
      <c r="HW808" s="10"/>
      <c r="HX808" s="10"/>
      <c r="HY808" s="10"/>
      <c r="HZ808" s="10"/>
      <c r="IA808" s="10"/>
      <c r="IB808" s="10"/>
      <c r="IC808" s="10"/>
      <c r="ID808" s="10"/>
      <c r="IE808" s="10"/>
      <c r="IF808" s="10"/>
      <c r="IG808" s="10"/>
      <c r="IH808" s="10"/>
      <c r="II808" s="10"/>
      <c r="IJ808" s="10"/>
      <c r="IK808" s="10"/>
      <c r="IL808" s="10"/>
      <c r="IM808" s="10"/>
      <c r="IN808" s="10"/>
      <c r="IO808" s="10"/>
      <c r="IP808" s="10"/>
      <c r="IQ808" s="10"/>
      <c r="IR808" s="10"/>
      <c r="IS808" s="10"/>
      <c r="IT808" s="10"/>
      <c r="IU808" s="10"/>
      <c r="IV808" s="10"/>
    </row>
    <row r="809" spans="7:256"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  <c r="FD809" s="10"/>
      <c r="FE809" s="10"/>
      <c r="FF809" s="10"/>
      <c r="FG809" s="10"/>
      <c r="FH809" s="10"/>
      <c r="FI809" s="10"/>
      <c r="FJ809" s="10"/>
      <c r="FK809" s="10"/>
      <c r="FL809" s="10"/>
      <c r="FM809" s="10"/>
      <c r="FN809" s="10"/>
      <c r="FO809" s="10"/>
      <c r="FP809" s="10"/>
      <c r="FQ809" s="10"/>
      <c r="FR809" s="10"/>
      <c r="FS809" s="10"/>
      <c r="FT809" s="10"/>
      <c r="FU809" s="10"/>
      <c r="FV809" s="10"/>
      <c r="FW809" s="10"/>
      <c r="FX809" s="10"/>
      <c r="FY809" s="10"/>
      <c r="FZ809" s="10"/>
      <c r="GA809" s="10"/>
      <c r="GB809" s="10"/>
      <c r="GC809" s="10"/>
      <c r="GD809" s="10"/>
      <c r="GE809" s="10"/>
      <c r="GF809" s="10"/>
      <c r="GG809" s="10"/>
      <c r="GH809" s="10"/>
      <c r="GI809" s="10"/>
      <c r="GJ809" s="10"/>
      <c r="GK809" s="10"/>
      <c r="GL809" s="10"/>
      <c r="GM809" s="10"/>
      <c r="GN809" s="10"/>
      <c r="GO809" s="10"/>
      <c r="GP809" s="10"/>
      <c r="GQ809" s="10"/>
      <c r="GR809" s="10"/>
      <c r="GS809" s="10"/>
      <c r="GT809" s="10"/>
      <c r="GU809" s="10"/>
      <c r="GV809" s="10"/>
      <c r="GW809" s="10"/>
      <c r="GX809" s="10"/>
      <c r="GY809" s="10"/>
      <c r="GZ809" s="10"/>
      <c r="HA809" s="10"/>
      <c r="HB809" s="10"/>
      <c r="HC809" s="10"/>
      <c r="HD809" s="10"/>
      <c r="HE809" s="10"/>
      <c r="HF809" s="10"/>
      <c r="HG809" s="10"/>
      <c r="HH809" s="10"/>
      <c r="HI809" s="10"/>
      <c r="HJ809" s="10"/>
      <c r="HK809" s="10"/>
      <c r="HL809" s="10"/>
      <c r="HM809" s="10"/>
      <c r="HN809" s="10"/>
      <c r="HO809" s="10"/>
      <c r="HP809" s="10"/>
      <c r="HQ809" s="10"/>
      <c r="HR809" s="10"/>
      <c r="HS809" s="10"/>
      <c r="HT809" s="10"/>
      <c r="HU809" s="10"/>
      <c r="HV809" s="10"/>
      <c r="HW809" s="10"/>
      <c r="HX809" s="10"/>
      <c r="HY809" s="10"/>
      <c r="HZ809" s="10"/>
      <c r="IA809" s="10"/>
      <c r="IB809" s="10"/>
      <c r="IC809" s="10"/>
      <c r="ID809" s="10"/>
      <c r="IE809" s="10"/>
      <c r="IF809" s="10"/>
      <c r="IG809" s="10"/>
      <c r="IH809" s="10"/>
      <c r="II809" s="10"/>
      <c r="IJ809" s="10"/>
      <c r="IK809" s="10"/>
      <c r="IL809" s="10"/>
      <c r="IM809" s="10"/>
      <c r="IN809" s="10"/>
      <c r="IO809" s="10"/>
      <c r="IP809" s="10"/>
      <c r="IQ809" s="10"/>
      <c r="IR809" s="10"/>
      <c r="IS809" s="10"/>
      <c r="IT809" s="10"/>
      <c r="IU809" s="10"/>
      <c r="IV809" s="10"/>
    </row>
    <row r="810" spans="7:256"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  <c r="EW810" s="10"/>
      <c r="EX810" s="10"/>
      <c r="EY810" s="10"/>
      <c r="EZ810" s="10"/>
      <c r="FA810" s="10"/>
      <c r="FB810" s="10"/>
      <c r="FC810" s="10"/>
      <c r="FD810" s="10"/>
      <c r="FE810" s="10"/>
      <c r="FF810" s="10"/>
      <c r="FG810" s="10"/>
      <c r="FH810" s="10"/>
      <c r="FI810" s="10"/>
      <c r="FJ810" s="10"/>
      <c r="FK810" s="10"/>
      <c r="FL810" s="10"/>
      <c r="FM810" s="10"/>
      <c r="FN810" s="10"/>
      <c r="FO810" s="10"/>
      <c r="FP810" s="10"/>
      <c r="FQ810" s="10"/>
      <c r="FR810" s="10"/>
      <c r="FS810" s="10"/>
      <c r="FT810" s="10"/>
      <c r="FU810" s="10"/>
      <c r="FV810" s="10"/>
      <c r="FW810" s="10"/>
      <c r="FX810" s="10"/>
      <c r="FY810" s="10"/>
      <c r="FZ810" s="10"/>
      <c r="GA810" s="10"/>
      <c r="GB810" s="10"/>
      <c r="GC810" s="10"/>
      <c r="GD810" s="10"/>
      <c r="GE810" s="10"/>
      <c r="GF810" s="10"/>
      <c r="GG810" s="10"/>
      <c r="GH810" s="10"/>
      <c r="GI810" s="10"/>
      <c r="GJ810" s="10"/>
      <c r="GK810" s="10"/>
      <c r="GL810" s="10"/>
      <c r="GM810" s="10"/>
      <c r="GN810" s="10"/>
      <c r="GO810" s="10"/>
      <c r="GP810" s="10"/>
      <c r="GQ810" s="10"/>
      <c r="GR810" s="10"/>
      <c r="GS810" s="10"/>
      <c r="GT810" s="10"/>
      <c r="GU810" s="10"/>
      <c r="GV810" s="10"/>
      <c r="GW810" s="10"/>
      <c r="GX810" s="10"/>
      <c r="GY810" s="10"/>
      <c r="GZ810" s="10"/>
      <c r="HA810" s="10"/>
      <c r="HB810" s="10"/>
      <c r="HC810" s="10"/>
      <c r="HD810" s="10"/>
      <c r="HE810" s="10"/>
      <c r="HF810" s="10"/>
      <c r="HG810" s="10"/>
      <c r="HH810" s="10"/>
      <c r="HI810" s="10"/>
      <c r="HJ810" s="10"/>
      <c r="HK810" s="10"/>
      <c r="HL810" s="10"/>
      <c r="HM810" s="10"/>
      <c r="HN810" s="10"/>
      <c r="HO810" s="10"/>
      <c r="HP810" s="10"/>
      <c r="HQ810" s="10"/>
      <c r="HR810" s="10"/>
      <c r="HS810" s="10"/>
      <c r="HT810" s="10"/>
      <c r="HU810" s="10"/>
      <c r="HV810" s="10"/>
      <c r="HW810" s="10"/>
      <c r="HX810" s="10"/>
      <c r="HY810" s="10"/>
      <c r="HZ810" s="10"/>
      <c r="IA810" s="10"/>
      <c r="IB810" s="10"/>
      <c r="IC810" s="10"/>
      <c r="ID810" s="10"/>
      <c r="IE810" s="10"/>
      <c r="IF810" s="10"/>
      <c r="IG810" s="10"/>
      <c r="IH810" s="10"/>
      <c r="II810" s="10"/>
      <c r="IJ810" s="10"/>
      <c r="IK810" s="10"/>
      <c r="IL810" s="10"/>
      <c r="IM810" s="10"/>
      <c r="IN810" s="10"/>
      <c r="IO810" s="10"/>
      <c r="IP810" s="10"/>
      <c r="IQ810" s="10"/>
      <c r="IR810" s="10"/>
      <c r="IS810" s="10"/>
      <c r="IT810" s="10"/>
      <c r="IU810" s="10"/>
      <c r="IV810" s="10"/>
    </row>
    <row r="811" spans="7:256"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  <c r="FD811" s="10"/>
      <c r="FE811" s="10"/>
      <c r="FF811" s="10"/>
      <c r="FG811" s="10"/>
      <c r="FH811" s="10"/>
      <c r="FI811" s="10"/>
      <c r="FJ811" s="10"/>
      <c r="FK811" s="10"/>
      <c r="FL811" s="10"/>
      <c r="FM811" s="10"/>
      <c r="FN811" s="10"/>
      <c r="FO811" s="10"/>
      <c r="FP811" s="10"/>
      <c r="FQ811" s="10"/>
      <c r="FR811" s="10"/>
      <c r="FS811" s="10"/>
      <c r="FT811" s="10"/>
      <c r="FU811" s="10"/>
      <c r="FV811" s="10"/>
      <c r="FW811" s="10"/>
      <c r="FX811" s="10"/>
      <c r="FY811" s="10"/>
      <c r="FZ811" s="10"/>
      <c r="GA811" s="10"/>
      <c r="GB811" s="10"/>
      <c r="GC811" s="10"/>
      <c r="GD811" s="10"/>
      <c r="GE811" s="10"/>
      <c r="GF811" s="10"/>
      <c r="GG811" s="10"/>
      <c r="GH811" s="10"/>
      <c r="GI811" s="10"/>
      <c r="GJ811" s="10"/>
      <c r="GK811" s="10"/>
      <c r="GL811" s="10"/>
      <c r="GM811" s="10"/>
      <c r="GN811" s="10"/>
      <c r="GO811" s="10"/>
      <c r="GP811" s="10"/>
      <c r="GQ811" s="10"/>
      <c r="GR811" s="10"/>
      <c r="GS811" s="10"/>
      <c r="GT811" s="10"/>
      <c r="GU811" s="10"/>
      <c r="GV811" s="10"/>
      <c r="GW811" s="10"/>
      <c r="GX811" s="10"/>
      <c r="GY811" s="10"/>
      <c r="GZ811" s="10"/>
      <c r="HA811" s="10"/>
      <c r="HB811" s="10"/>
      <c r="HC811" s="10"/>
      <c r="HD811" s="10"/>
      <c r="HE811" s="10"/>
      <c r="HF811" s="10"/>
      <c r="HG811" s="10"/>
      <c r="HH811" s="10"/>
      <c r="HI811" s="10"/>
      <c r="HJ811" s="10"/>
      <c r="HK811" s="10"/>
      <c r="HL811" s="10"/>
      <c r="HM811" s="10"/>
      <c r="HN811" s="10"/>
      <c r="HO811" s="10"/>
      <c r="HP811" s="10"/>
      <c r="HQ811" s="10"/>
      <c r="HR811" s="10"/>
      <c r="HS811" s="10"/>
      <c r="HT811" s="10"/>
      <c r="HU811" s="10"/>
      <c r="HV811" s="10"/>
      <c r="HW811" s="10"/>
      <c r="HX811" s="10"/>
      <c r="HY811" s="10"/>
      <c r="HZ811" s="10"/>
      <c r="IA811" s="10"/>
      <c r="IB811" s="10"/>
      <c r="IC811" s="10"/>
      <c r="ID811" s="10"/>
      <c r="IE811" s="10"/>
      <c r="IF811" s="10"/>
      <c r="IG811" s="10"/>
      <c r="IH811" s="10"/>
      <c r="II811" s="10"/>
      <c r="IJ811" s="10"/>
      <c r="IK811" s="10"/>
      <c r="IL811" s="10"/>
      <c r="IM811" s="10"/>
      <c r="IN811" s="10"/>
      <c r="IO811" s="10"/>
      <c r="IP811" s="10"/>
      <c r="IQ811" s="10"/>
      <c r="IR811" s="10"/>
      <c r="IS811" s="10"/>
      <c r="IT811" s="10"/>
      <c r="IU811" s="10"/>
      <c r="IV811" s="10"/>
    </row>
    <row r="812" spans="7:256"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  <c r="FD812" s="10"/>
      <c r="FE812" s="10"/>
      <c r="FF812" s="10"/>
      <c r="FG812" s="10"/>
      <c r="FH812" s="10"/>
      <c r="FI812" s="10"/>
      <c r="FJ812" s="10"/>
      <c r="FK812" s="10"/>
      <c r="FL812" s="10"/>
      <c r="FM812" s="10"/>
      <c r="FN812" s="10"/>
      <c r="FO812" s="10"/>
      <c r="FP812" s="10"/>
      <c r="FQ812" s="10"/>
      <c r="FR812" s="10"/>
      <c r="FS812" s="10"/>
      <c r="FT812" s="10"/>
      <c r="FU812" s="10"/>
      <c r="FV812" s="10"/>
      <c r="FW812" s="10"/>
      <c r="FX812" s="10"/>
      <c r="FY812" s="10"/>
      <c r="FZ812" s="10"/>
      <c r="GA812" s="10"/>
      <c r="GB812" s="10"/>
      <c r="GC812" s="10"/>
      <c r="GD812" s="10"/>
      <c r="GE812" s="10"/>
      <c r="GF812" s="10"/>
      <c r="GG812" s="10"/>
      <c r="GH812" s="10"/>
      <c r="GI812" s="10"/>
      <c r="GJ812" s="10"/>
      <c r="GK812" s="10"/>
      <c r="GL812" s="10"/>
      <c r="GM812" s="10"/>
      <c r="GN812" s="10"/>
      <c r="GO812" s="10"/>
      <c r="GP812" s="10"/>
      <c r="GQ812" s="10"/>
      <c r="GR812" s="10"/>
      <c r="GS812" s="10"/>
      <c r="GT812" s="10"/>
      <c r="GU812" s="10"/>
      <c r="GV812" s="10"/>
      <c r="GW812" s="10"/>
      <c r="GX812" s="10"/>
      <c r="GY812" s="10"/>
      <c r="GZ812" s="10"/>
      <c r="HA812" s="10"/>
      <c r="HB812" s="10"/>
      <c r="HC812" s="10"/>
      <c r="HD812" s="10"/>
      <c r="HE812" s="10"/>
      <c r="HF812" s="10"/>
      <c r="HG812" s="10"/>
      <c r="HH812" s="10"/>
      <c r="HI812" s="10"/>
      <c r="HJ812" s="10"/>
      <c r="HK812" s="10"/>
      <c r="HL812" s="10"/>
      <c r="HM812" s="10"/>
      <c r="HN812" s="10"/>
      <c r="HO812" s="10"/>
      <c r="HP812" s="10"/>
      <c r="HQ812" s="10"/>
      <c r="HR812" s="10"/>
      <c r="HS812" s="10"/>
      <c r="HT812" s="10"/>
      <c r="HU812" s="10"/>
      <c r="HV812" s="10"/>
      <c r="HW812" s="10"/>
      <c r="HX812" s="10"/>
      <c r="HY812" s="10"/>
      <c r="HZ812" s="10"/>
      <c r="IA812" s="10"/>
      <c r="IB812" s="10"/>
      <c r="IC812" s="10"/>
      <c r="ID812" s="10"/>
      <c r="IE812" s="10"/>
      <c r="IF812" s="10"/>
      <c r="IG812" s="10"/>
      <c r="IH812" s="10"/>
      <c r="II812" s="10"/>
      <c r="IJ812" s="10"/>
      <c r="IK812" s="10"/>
      <c r="IL812" s="10"/>
      <c r="IM812" s="10"/>
      <c r="IN812" s="10"/>
      <c r="IO812" s="10"/>
      <c r="IP812" s="10"/>
      <c r="IQ812" s="10"/>
      <c r="IR812" s="10"/>
      <c r="IS812" s="10"/>
      <c r="IT812" s="10"/>
      <c r="IU812" s="10"/>
      <c r="IV812" s="10"/>
    </row>
    <row r="813" spans="7:256"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  <c r="FH813" s="10"/>
      <c r="FI813" s="10"/>
      <c r="FJ813" s="10"/>
      <c r="FK813" s="10"/>
      <c r="FL813" s="10"/>
      <c r="FM813" s="10"/>
      <c r="FN813" s="10"/>
      <c r="FO813" s="10"/>
      <c r="FP813" s="10"/>
      <c r="FQ813" s="10"/>
      <c r="FR813" s="10"/>
      <c r="FS813" s="10"/>
      <c r="FT813" s="10"/>
      <c r="FU813" s="10"/>
      <c r="FV813" s="10"/>
      <c r="FW813" s="10"/>
      <c r="FX813" s="10"/>
      <c r="FY813" s="10"/>
      <c r="FZ813" s="10"/>
      <c r="GA813" s="10"/>
      <c r="GB813" s="10"/>
      <c r="GC813" s="10"/>
      <c r="GD813" s="10"/>
      <c r="GE813" s="10"/>
      <c r="GF813" s="10"/>
      <c r="GG813" s="10"/>
      <c r="GH813" s="10"/>
      <c r="GI813" s="10"/>
      <c r="GJ813" s="10"/>
      <c r="GK813" s="10"/>
      <c r="GL813" s="10"/>
      <c r="GM813" s="10"/>
      <c r="GN813" s="10"/>
      <c r="GO813" s="10"/>
      <c r="GP813" s="10"/>
      <c r="GQ813" s="10"/>
      <c r="GR813" s="10"/>
      <c r="GS813" s="10"/>
      <c r="GT813" s="10"/>
      <c r="GU813" s="10"/>
      <c r="GV813" s="10"/>
      <c r="GW813" s="10"/>
      <c r="GX813" s="10"/>
      <c r="GY813" s="10"/>
      <c r="GZ813" s="10"/>
      <c r="HA813" s="10"/>
      <c r="HB813" s="10"/>
      <c r="HC813" s="10"/>
      <c r="HD813" s="10"/>
      <c r="HE813" s="10"/>
      <c r="HF813" s="10"/>
      <c r="HG813" s="10"/>
      <c r="HH813" s="10"/>
      <c r="HI813" s="10"/>
      <c r="HJ813" s="10"/>
      <c r="HK813" s="10"/>
      <c r="HL813" s="10"/>
      <c r="HM813" s="10"/>
      <c r="HN813" s="10"/>
      <c r="HO813" s="10"/>
      <c r="HP813" s="10"/>
      <c r="HQ813" s="10"/>
      <c r="HR813" s="10"/>
      <c r="HS813" s="10"/>
      <c r="HT813" s="10"/>
      <c r="HU813" s="10"/>
      <c r="HV813" s="10"/>
      <c r="HW813" s="10"/>
      <c r="HX813" s="10"/>
      <c r="HY813" s="10"/>
      <c r="HZ813" s="10"/>
      <c r="IA813" s="10"/>
      <c r="IB813" s="10"/>
      <c r="IC813" s="10"/>
      <c r="ID813" s="10"/>
      <c r="IE813" s="10"/>
      <c r="IF813" s="10"/>
      <c r="IG813" s="10"/>
      <c r="IH813" s="10"/>
      <c r="II813" s="10"/>
      <c r="IJ813" s="10"/>
      <c r="IK813" s="10"/>
      <c r="IL813" s="10"/>
      <c r="IM813" s="10"/>
      <c r="IN813" s="10"/>
      <c r="IO813" s="10"/>
      <c r="IP813" s="10"/>
      <c r="IQ813" s="10"/>
      <c r="IR813" s="10"/>
      <c r="IS813" s="10"/>
      <c r="IT813" s="10"/>
      <c r="IU813" s="10"/>
      <c r="IV813" s="10"/>
    </row>
    <row r="814" spans="7:256"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  <c r="FR814" s="10"/>
      <c r="FS814" s="10"/>
      <c r="FT814" s="10"/>
      <c r="FU814" s="10"/>
      <c r="FV814" s="10"/>
      <c r="FW814" s="10"/>
      <c r="FX814" s="10"/>
      <c r="FY814" s="10"/>
      <c r="FZ814" s="10"/>
      <c r="GA814" s="10"/>
      <c r="GB814" s="10"/>
      <c r="GC814" s="10"/>
      <c r="GD814" s="10"/>
      <c r="GE814" s="10"/>
      <c r="GF814" s="10"/>
      <c r="GG814" s="10"/>
      <c r="GH814" s="10"/>
      <c r="GI814" s="10"/>
      <c r="GJ814" s="10"/>
      <c r="GK814" s="10"/>
      <c r="GL814" s="10"/>
      <c r="GM814" s="10"/>
      <c r="GN814" s="10"/>
      <c r="GO814" s="10"/>
      <c r="GP814" s="10"/>
      <c r="GQ814" s="10"/>
      <c r="GR814" s="10"/>
      <c r="GS814" s="10"/>
      <c r="GT814" s="10"/>
      <c r="GU814" s="10"/>
      <c r="GV814" s="10"/>
      <c r="GW814" s="10"/>
      <c r="GX814" s="10"/>
      <c r="GY814" s="10"/>
      <c r="GZ814" s="10"/>
      <c r="HA814" s="10"/>
      <c r="HB814" s="10"/>
      <c r="HC814" s="10"/>
      <c r="HD814" s="10"/>
      <c r="HE814" s="10"/>
      <c r="HF814" s="10"/>
      <c r="HG814" s="10"/>
      <c r="HH814" s="10"/>
      <c r="HI814" s="10"/>
      <c r="HJ814" s="10"/>
      <c r="HK814" s="10"/>
      <c r="HL814" s="10"/>
      <c r="HM814" s="10"/>
      <c r="HN814" s="10"/>
      <c r="HO814" s="10"/>
      <c r="HP814" s="10"/>
      <c r="HQ814" s="10"/>
      <c r="HR814" s="10"/>
      <c r="HS814" s="10"/>
      <c r="HT814" s="10"/>
      <c r="HU814" s="10"/>
      <c r="HV814" s="10"/>
      <c r="HW814" s="10"/>
      <c r="HX814" s="10"/>
      <c r="HY814" s="10"/>
      <c r="HZ814" s="10"/>
      <c r="IA814" s="10"/>
      <c r="IB814" s="10"/>
      <c r="IC814" s="10"/>
      <c r="ID814" s="10"/>
      <c r="IE814" s="10"/>
      <c r="IF814" s="10"/>
      <c r="IG814" s="10"/>
      <c r="IH814" s="10"/>
      <c r="II814" s="10"/>
      <c r="IJ814" s="10"/>
      <c r="IK814" s="10"/>
      <c r="IL814" s="10"/>
      <c r="IM814" s="10"/>
      <c r="IN814" s="10"/>
      <c r="IO814" s="10"/>
      <c r="IP814" s="10"/>
      <c r="IQ814" s="10"/>
      <c r="IR814" s="10"/>
      <c r="IS814" s="10"/>
      <c r="IT814" s="10"/>
      <c r="IU814" s="10"/>
      <c r="IV814" s="10"/>
    </row>
    <row r="815" spans="7:256"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  <c r="FH815" s="10"/>
      <c r="FI815" s="10"/>
      <c r="FJ815" s="10"/>
      <c r="FK815" s="10"/>
      <c r="FL815" s="10"/>
      <c r="FM815" s="10"/>
      <c r="FN815" s="10"/>
      <c r="FO815" s="10"/>
      <c r="FP815" s="10"/>
      <c r="FQ815" s="10"/>
      <c r="FR815" s="10"/>
      <c r="FS815" s="10"/>
      <c r="FT815" s="10"/>
      <c r="FU815" s="10"/>
      <c r="FV815" s="10"/>
      <c r="FW815" s="10"/>
      <c r="FX815" s="10"/>
      <c r="FY815" s="10"/>
      <c r="FZ815" s="10"/>
      <c r="GA815" s="10"/>
      <c r="GB815" s="10"/>
      <c r="GC815" s="10"/>
      <c r="GD815" s="10"/>
      <c r="GE815" s="10"/>
      <c r="GF815" s="10"/>
      <c r="GG815" s="10"/>
      <c r="GH815" s="10"/>
      <c r="GI815" s="10"/>
      <c r="GJ815" s="10"/>
      <c r="GK815" s="10"/>
      <c r="GL815" s="10"/>
      <c r="GM815" s="10"/>
      <c r="GN815" s="10"/>
      <c r="GO815" s="10"/>
      <c r="GP815" s="10"/>
      <c r="GQ815" s="10"/>
      <c r="GR815" s="10"/>
      <c r="GS815" s="10"/>
      <c r="GT815" s="10"/>
      <c r="GU815" s="10"/>
      <c r="GV815" s="10"/>
      <c r="GW815" s="10"/>
      <c r="GX815" s="10"/>
      <c r="GY815" s="10"/>
      <c r="GZ815" s="10"/>
      <c r="HA815" s="10"/>
      <c r="HB815" s="10"/>
      <c r="HC815" s="10"/>
      <c r="HD815" s="10"/>
      <c r="HE815" s="10"/>
      <c r="HF815" s="10"/>
      <c r="HG815" s="10"/>
      <c r="HH815" s="10"/>
      <c r="HI815" s="10"/>
      <c r="HJ815" s="10"/>
      <c r="HK815" s="10"/>
      <c r="HL815" s="10"/>
      <c r="HM815" s="10"/>
      <c r="HN815" s="10"/>
      <c r="HO815" s="10"/>
      <c r="HP815" s="10"/>
      <c r="HQ815" s="10"/>
      <c r="HR815" s="10"/>
      <c r="HS815" s="10"/>
      <c r="HT815" s="10"/>
      <c r="HU815" s="10"/>
      <c r="HV815" s="10"/>
      <c r="HW815" s="10"/>
      <c r="HX815" s="10"/>
      <c r="HY815" s="10"/>
      <c r="HZ815" s="10"/>
      <c r="IA815" s="10"/>
      <c r="IB815" s="10"/>
      <c r="IC815" s="10"/>
      <c r="ID815" s="10"/>
      <c r="IE815" s="10"/>
      <c r="IF815" s="10"/>
      <c r="IG815" s="10"/>
      <c r="IH815" s="10"/>
      <c r="II815" s="10"/>
      <c r="IJ815" s="10"/>
      <c r="IK815" s="10"/>
      <c r="IL815" s="10"/>
      <c r="IM815" s="10"/>
      <c r="IN815" s="10"/>
      <c r="IO815" s="10"/>
      <c r="IP815" s="10"/>
      <c r="IQ815" s="10"/>
      <c r="IR815" s="10"/>
      <c r="IS815" s="10"/>
      <c r="IT815" s="10"/>
      <c r="IU815" s="10"/>
      <c r="IV815" s="10"/>
    </row>
    <row r="816" spans="7:256"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  <c r="EW816" s="10"/>
      <c r="EX816" s="10"/>
      <c r="EY816" s="10"/>
      <c r="EZ816" s="10"/>
      <c r="FA816" s="10"/>
      <c r="FB816" s="10"/>
      <c r="FC816" s="10"/>
      <c r="FD816" s="10"/>
      <c r="FE816" s="10"/>
      <c r="FF816" s="10"/>
      <c r="FG816" s="10"/>
      <c r="FH816" s="10"/>
      <c r="FI816" s="10"/>
      <c r="FJ816" s="10"/>
      <c r="FK816" s="10"/>
      <c r="FL816" s="10"/>
      <c r="FM816" s="10"/>
      <c r="FN816" s="10"/>
      <c r="FO816" s="10"/>
      <c r="FP816" s="10"/>
      <c r="FQ816" s="10"/>
      <c r="FR816" s="10"/>
      <c r="FS816" s="10"/>
      <c r="FT816" s="10"/>
      <c r="FU816" s="10"/>
      <c r="FV816" s="10"/>
      <c r="FW816" s="10"/>
      <c r="FX816" s="10"/>
      <c r="FY816" s="10"/>
      <c r="FZ816" s="10"/>
      <c r="GA816" s="10"/>
      <c r="GB816" s="10"/>
      <c r="GC816" s="10"/>
      <c r="GD816" s="10"/>
      <c r="GE816" s="10"/>
      <c r="GF816" s="10"/>
      <c r="GG816" s="10"/>
      <c r="GH816" s="10"/>
      <c r="GI816" s="10"/>
      <c r="GJ816" s="10"/>
      <c r="GK816" s="10"/>
      <c r="GL816" s="10"/>
      <c r="GM816" s="10"/>
      <c r="GN816" s="10"/>
      <c r="GO816" s="10"/>
      <c r="GP816" s="10"/>
      <c r="GQ816" s="10"/>
      <c r="GR816" s="10"/>
      <c r="GS816" s="10"/>
      <c r="GT816" s="10"/>
      <c r="GU816" s="10"/>
      <c r="GV816" s="10"/>
      <c r="GW816" s="10"/>
      <c r="GX816" s="10"/>
      <c r="GY816" s="10"/>
      <c r="GZ816" s="10"/>
      <c r="HA816" s="10"/>
      <c r="HB816" s="10"/>
      <c r="HC816" s="10"/>
      <c r="HD816" s="10"/>
      <c r="HE816" s="10"/>
      <c r="HF816" s="10"/>
      <c r="HG816" s="10"/>
      <c r="HH816" s="10"/>
      <c r="HI816" s="10"/>
      <c r="HJ816" s="10"/>
      <c r="HK816" s="10"/>
      <c r="HL816" s="10"/>
      <c r="HM816" s="10"/>
      <c r="HN816" s="10"/>
      <c r="HO816" s="10"/>
      <c r="HP816" s="10"/>
      <c r="HQ816" s="10"/>
      <c r="HR816" s="10"/>
      <c r="HS816" s="10"/>
      <c r="HT816" s="10"/>
      <c r="HU816" s="10"/>
      <c r="HV816" s="10"/>
      <c r="HW816" s="10"/>
      <c r="HX816" s="10"/>
      <c r="HY816" s="10"/>
      <c r="HZ816" s="10"/>
      <c r="IA816" s="10"/>
      <c r="IB816" s="10"/>
      <c r="IC816" s="10"/>
      <c r="ID816" s="10"/>
      <c r="IE816" s="10"/>
      <c r="IF816" s="10"/>
      <c r="IG816" s="10"/>
      <c r="IH816" s="10"/>
      <c r="II816" s="10"/>
      <c r="IJ816" s="10"/>
      <c r="IK816" s="10"/>
      <c r="IL816" s="10"/>
      <c r="IM816" s="10"/>
      <c r="IN816" s="10"/>
      <c r="IO816" s="10"/>
      <c r="IP816" s="10"/>
      <c r="IQ816" s="10"/>
      <c r="IR816" s="10"/>
      <c r="IS816" s="10"/>
      <c r="IT816" s="10"/>
      <c r="IU816" s="10"/>
      <c r="IV816" s="10"/>
    </row>
    <row r="817" spans="7:256"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  <c r="EC817" s="10"/>
      <c r="ED817" s="10"/>
      <c r="EE817" s="10"/>
      <c r="EF817" s="10"/>
      <c r="EG817" s="10"/>
      <c r="EH817" s="10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  <c r="EW817" s="10"/>
      <c r="EX817" s="10"/>
      <c r="EY817" s="10"/>
      <c r="EZ817" s="10"/>
      <c r="FA817" s="10"/>
      <c r="FB817" s="10"/>
      <c r="FC817" s="10"/>
      <c r="FD817" s="10"/>
      <c r="FE817" s="10"/>
      <c r="FF817" s="10"/>
      <c r="FG817" s="10"/>
      <c r="FH817" s="10"/>
      <c r="FI817" s="10"/>
      <c r="FJ817" s="10"/>
      <c r="FK817" s="10"/>
      <c r="FL817" s="10"/>
      <c r="FM817" s="10"/>
      <c r="FN817" s="10"/>
      <c r="FO817" s="10"/>
      <c r="FP817" s="10"/>
      <c r="FQ817" s="10"/>
      <c r="FR817" s="10"/>
      <c r="FS817" s="10"/>
      <c r="FT817" s="10"/>
      <c r="FU817" s="10"/>
      <c r="FV817" s="10"/>
      <c r="FW817" s="10"/>
      <c r="FX817" s="10"/>
      <c r="FY817" s="10"/>
      <c r="FZ817" s="10"/>
      <c r="GA817" s="10"/>
      <c r="GB817" s="10"/>
      <c r="GC817" s="10"/>
      <c r="GD817" s="10"/>
      <c r="GE817" s="10"/>
      <c r="GF817" s="10"/>
      <c r="GG817" s="10"/>
      <c r="GH817" s="10"/>
      <c r="GI817" s="10"/>
      <c r="GJ817" s="10"/>
      <c r="GK817" s="10"/>
      <c r="GL817" s="10"/>
      <c r="GM817" s="10"/>
      <c r="GN817" s="10"/>
      <c r="GO817" s="10"/>
      <c r="GP817" s="10"/>
      <c r="GQ817" s="10"/>
      <c r="GR817" s="10"/>
      <c r="GS817" s="10"/>
      <c r="GT817" s="10"/>
      <c r="GU817" s="10"/>
      <c r="GV817" s="10"/>
      <c r="GW817" s="10"/>
      <c r="GX817" s="10"/>
      <c r="GY817" s="10"/>
      <c r="GZ817" s="10"/>
      <c r="HA817" s="10"/>
      <c r="HB817" s="10"/>
      <c r="HC817" s="10"/>
      <c r="HD817" s="10"/>
      <c r="HE817" s="10"/>
      <c r="HF817" s="10"/>
      <c r="HG817" s="10"/>
      <c r="HH817" s="10"/>
      <c r="HI817" s="10"/>
      <c r="HJ817" s="10"/>
      <c r="HK817" s="10"/>
      <c r="HL817" s="10"/>
      <c r="HM817" s="10"/>
      <c r="HN817" s="10"/>
      <c r="HO817" s="10"/>
      <c r="HP817" s="10"/>
      <c r="HQ817" s="10"/>
      <c r="HR817" s="10"/>
      <c r="HS817" s="10"/>
      <c r="HT817" s="10"/>
      <c r="HU817" s="10"/>
      <c r="HV817" s="10"/>
      <c r="HW817" s="10"/>
      <c r="HX817" s="10"/>
      <c r="HY817" s="10"/>
      <c r="HZ817" s="10"/>
      <c r="IA817" s="10"/>
      <c r="IB817" s="10"/>
      <c r="IC817" s="10"/>
      <c r="ID817" s="10"/>
      <c r="IE817" s="10"/>
      <c r="IF817" s="10"/>
      <c r="IG817" s="10"/>
      <c r="IH817" s="10"/>
      <c r="II817" s="10"/>
      <c r="IJ817" s="10"/>
      <c r="IK817" s="10"/>
      <c r="IL817" s="10"/>
      <c r="IM817" s="10"/>
      <c r="IN817" s="10"/>
      <c r="IO817" s="10"/>
      <c r="IP817" s="10"/>
      <c r="IQ817" s="10"/>
      <c r="IR817" s="10"/>
      <c r="IS817" s="10"/>
      <c r="IT817" s="10"/>
      <c r="IU817" s="10"/>
      <c r="IV817" s="10"/>
    </row>
    <row r="818" spans="7:256"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  <c r="EW818" s="10"/>
      <c r="EX818" s="10"/>
      <c r="EY818" s="10"/>
      <c r="EZ818" s="10"/>
      <c r="FA818" s="10"/>
      <c r="FB818" s="10"/>
      <c r="FC818" s="10"/>
      <c r="FD818" s="10"/>
      <c r="FE818" s="10"/>
      <c r="FF818" s="10"/>
      <c r="FG818" s="10"/>
      <c r="FH818" s="10"/>
      <c r="FI818" s="10"/>
      <c r="FJ818" s="10"/>
      <c r="FK818" s="10"/>
      <c r="FL818" s="10"/>
      <c r="FM818" s="10"/>
      <c r="FN818" s="10"/>
      <c r="FO818" s="10"/>
      <c r="FP818" s="10"/>
      <c r="FQ818" s="10"/>
      <c r="FR818" s="10"/>
      <c r="FS818" s="10"/>
      <c r="FT818" s="10"/>
      <c r="FU818" s="10"/>
      <c r="FV818" s="10"/>
      <c r="FW818" s="10"/>
      <c r="FX818" s="10"/>
      <c r="FY818" s="10"/>
      <c r="FZ818" s="10"/>
      <c r="GA818" s="10"/>
      <c r="GB818" s="10"/>
      <c r="GC818" s="10"/>
      <c r="GD818" s="10"/>
      <c r="GE818" s="10"/>
      <c r="GF818" s="10"/>
      <c r="GG818" s="10"/>
      <c r="GH818" s="10"/>
      <c r="GI818" s="10"/>
      <c r="GJ818" s="10"/>
      <c r="GK818" s="10"/>
      <c r="GL818" s="10"/>
      <c r="GM818" s="10"/>
      <c r="GN818" s="10"/>
      <c r="GO818" s="10"/>
      <c r="GP818" s="10"/>
      <c r="GQ818" s="10"/>
      <c r="GR818" s="10"/>
      <c r="GS818" s="10"/>
      <c r="GT818" s="10"/>
      <c r="GU818" s="10"/>
      <c r="GV818" s="10"/>
      <c r="GW818" s="10"/>
      <c r="GX818" s="10"/>
      <c r="GY818" s="10"/>
      <c r="GZ818" s="10"/>
      <c r="HA818" s="10"/>
      <c r="HB818" s="10"/>
      <c r="HC818" s="10"/>
      <c r="HD818" s="10"/>
      <c r="HE818" s="10"/>
      <c r="HF818" s="10"/>
      <c r="HG818" s="10"/>
      <c r="HH818" s="10"/>
      <c r="HI818" s="10"/>
      <c r="HJ818" s="10"/>
      <c r="HK818" s="10"/>
      <c r="HL818" s="10"/>
      <c r="HM818" s="10"/>
      <c r="HN818" s="10"/>
      <c r="HO818" s="10"/>
      <c r="HP818" s="10"/>
      <c r="HQ818" s="10"/>
      <c r="HR818" s="10"/>
      <c r="HS818" s="10"/>
      <c r="HT818" s="10"/>
      <c r="HU818" s="10"/>
      <c r="HV818" s="10"/>
      <c r="HW818" s="10"/>
      <c r="HX818" s="10"/>
      <c r="HY818" s="10"/>
      <c r="HZ818" s="10"/>
      <c r="IA818" s="10"/>
      <c r="IB818" s="10"/>
      <c r="IC818" s="10"/>
      <c r="ID818" s="10"/>
      <c r="IE818" s="10"/>
      <c r="IF818" s="10"/>
      <c r="IG818" s="10"/>
      <c r="IH818" s="10"/>
      <c r="II818" s="10"/>
      <c r="IJ818" s="10"/>
      <c r="IK818" s="10"/>
      <c r="IL818" s="10"/>
      <c r="IM818" s="10"/>
      <c r="IN818" s="10"/>
      <c r="IO818" s="10"/>
      <c r="IP818" s="10"/>
      <c r="IQ818" s="10"/>
      <c r="IR818" s="10"/>
      <c r="IS818" s="10"/>
      <c r="IT818" s="10"/>
      <c r="IU818" s="10"/>
      <c r="IV818" s="10"/>
    </row>
    <row r="819" spans="7:256"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  <c r="EW819" s="10"/>
      <c r="EX819" s="10"/>
      <c r="EY819" s="10"/>
      <c r="EZ819" s="10"/>
      <c r="FA819" s="10"/>
      <c r="FB819" s="10"/>
      <c r="FC819" s="10"/>
      <c r="FD819" s="10"/>
      <c r="FE819" s="10"/>
      <c r="FF819" s="10"/>
      <c r="FG819" s="10"/>
      <c r="FH819" s="10"/>
      <c r="FI819" s="10"/>
      <c r="FJ819" s="10"/>
      <c r="FK819" s="10"/>
      <c r="FL819" s="10"/>
      <c r="FM819" s="10"/>
      <c r="FN819" s="10"/>
      <c r="FO819" s="10"/>
      <c r="FP819" s="10"/>
      <c r="FQ819" s="10"/>
      <c r="FR819" s="10"/>
      <c r="FS819" s="10"/>
      <c r="FT819" s="10"/>
      <c r="FU819" s="10"/>
      <c r="FV819" s="10"/>
      <c r="FW819" s="10"/>
      <c r="FX819" s="10"/>
      <c r="FY819" s="10"/>
      <c r="FZ819" s="10"/>
      <c r="GA819" s="10"/>
      <c r="GB819" s="10"/>
      <c r="GC819" s="10"/>
      <c r="GD819" s="10"/>
      <c r="GE819" s="10"/>
      <c r="GF819" s="10"/>
      <c r="GG819" s="10"/>
      <c r="GH819" s="10"/>
      <c r="GI819" s="10"/>
      <c r="GJ819" s="10"/>
      <c r="GK819" s="10"/>
      <c r="GL819" s="10"/>
      <c r="GM819" s="10"/>
      <c r="GN819" s="10"/>
      <c r="GO819" s="10"/>
      <c r="GP819" s="10"/>
      <c r="GQ819" s="10"/>
      <c r="GR819" s="10"/>
      <c r="GS819" s="10"/>
      <c r="GT819" s="10"/>
      <c r="GU819" s="10"/>
      <c r="GV819" s="10"/>
      <c r="GW819" s="10"/>
      <c r="GX819" s="10"/>
      <c r="GY819" s="10"/>
      <c r="GZ819" s="10"/>
      <c r="HA819" s="10"/>
      <c r="HB819" s="10"/>
      <c r="HC819" s="10"/>
      <c r="HD819" s="10"/>
      <c r="HE819" s="10"/>
      <c r="HF819" s="10"/>
      <c r="HG819" s="10"/>
      <c r="HH819" s="10"/>
      <c r="HI819" s="10"/>
      <c r="HJ819" s="10"/>
      <c r="HK819" s="10"/>
      <c r="HL819" s="10"/>
      <c r="HM819" s="10"/>
      <c r="HN819" s="10"/>
      <c r="HO819" s="10"/>
      <c r="HP819" s="10"/>
      <c r="HQ819" s="10"/>
      <c r="HR819" s="10"/>
      <c r="HS819" s="10"/>
      <c r="HT819" s="10"/>
      <c r="HU819" s="10"/>
      <c r="HV819" s="10"/>
      <c r="HW819" s="10"/>
      <c r="HX819" s="10"/>
      <c r="HY819" s="10"/>
      <c r="HZ819" s="10"/>
      <c r="IA819" s="10"/>
      <c r="IB819" s="10"/>
      <c r="IC819" s="10"/>
      <c r="ID819" s="10"/>
      <c r="IE819" s="10"/>
      <c r="IF819" s="10"/>
      <c r="IG819" s="10"/>
      <c r="IH819" s="10"/>
      <c r="II819" s="10"/>
      <c r="IJ819" s="10"/>
      <c r="IK819" s="10"/>
      <c r="IL819" s="10"/>
      <c r="IM819" s="10"/>
      <c r="IN819" s="10"/>
      <c r="IO819" s="10"/>
      <c r="IP819" s="10"/>
      <c r="IQ819" s="10"/>
      <c r="IR819" s="10"/>
      <c r="IS819" s="10"/>
      <c r="IT819" s="10"/>
      <c r="IU819" s="10"/>
      <c r="IV819" s="10"/>
    </row>
    <row r="820" spans="7:256"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  <c r="EW820" s="10"/>
      <c r="EX820" s="10"/>
      <c r="EY820" s="10"/>
      <c r="EZ820" s="10"/>
      <c r="FA820" s="10"/>
      <c r="FB820" s="10"/>
      <c r="FC820" s="10"/>
      <c r="FD820" s="10"/>
      <c r="FE820" s="10"/>
      <c r="FF820" s="10"/>
      <c r="FG820" s="10"/>
      <c r="FH820" s="10"/>
      <c r="FI820" s="10"/>
      <c r="FJ820" s="10"/>
      <c r="FK820" s="10"/>
      <c r="FL820" s="10"/>
      <c r="FM820" s="10"/>
      <c r="FN820" s="10"/>
      <c r="FO820" s="10"/>
      <c r="FP820" s="10"/>
      <c r="FQ820" s="10"/>
      <c r="FR820" s="10"/>
      <c r="FS820" s="10"/>
      <c r="FT820" s="10"/>
      <c r="FU820" s="10"/>
      <c r="FV820" s="10"/>
      <c r="FW820" s="10"/>
      <c r="FX820" s="10"/>
      <c r="FY820" s="10"/>
      <c r="FZ820" s="10"/>
      <c r="GA820" s="10"/>
      <c r="GB820" s="10"/>
      <c r="GC820" s="10"/>
      <c r="GD820" s="10"/>
      <c r="GE820" s="10"/>
      <c r="GF820" s="10"/>
      <c r="GG820" s="10"/>
      <c r="GH820" s="10"/>
      <c r="GI820" s="10"/>
      <c r="GJ820" s="10"/>
      <c r="GK820" s="10"/>
      <c r="GL820" s="10"/>
      <c r="GM820" s="10"/>
      <c r="GN820" s="10"/>
      <c r="GO820" s="10"/>
      <c r="GP820" s="10"/>
      <c r="GQ820" s="10"/>
      <c r="GR820" s="10"/>
      <c r="GS820" s="10"/>
      <c r="GT820" s="10"/>
      <c r="GU820" s="10"/>
      <c r="GV820" s="10"/>
      <c r="GW820" s="10"/>
      <c r="GX820" s="10"/>
      <c r="GY820" s="10"/>
      <c r="GZ820" s="10"/>
      <c r="HA820" s="10"/>
      <c r="HB820" s="10"/>
      <c r="HC820" s="10"/>
      <c r="HD820" s="10"/>
      <c r="HE820" s="10"/>
      <c r="HF820" s="10"/>
      <c r="HG820" s="10"/>
      <c r="HH820" s="10"/>
      <c r="HI820" s="10"/>
      <c r="HJ820" s="10"/>
      <c r="HK820" s="10"/>
      <c r="HL820" s="10"/>
      <c r="HM820" s="10"/>
      <c r="HN820" s="10"/>
      <c r="HO820" s="10"/>
      <c r="HP820" s="10"/>
      <c r="HQ820" s="10"/>
      <c r="HR820" s="10"/>
      <c r="HS820" s="10"/>
      <c r="HT820" s="10"/>
      <c r="HU820" s="10"/>
      <c r="HV820" s="10"/>
      <c r="HW820" s="10"/>
      <c r="HX820" s="10"/>
      <c r="HY820" s="10"/>
      <c r="HZ820" s="10"/>
      <c r="IA820" s="10"/>
      <c r="IB820" s="10"/>
      <c r="IC820" s="10"/>
      <c r="ID820" s="10"/>
      <c r="IE820" s="10"/>
      <c r="IF820" s="10"/>
      <c r="IG820" s="10"/>
      <c r="IH820" s="10"/>
      <c r="II820" s="10"/>
      <c r="IJ820" s="10"/>
      <c r="IK820" s="10"/>
      <c r="IL820" s="10"/>
      <c r="IM820" s="10"/>
      <c r="IN820" s="10"/>
      <c r="IO820" s="10"/>
      <c r="IP820" s="10"/>
      <c r="IQ820" s="10"/>
      <c r="IR820" s="10"/>
      <c r="IS820" s="10"/>
      <c r="IT820" s="10"/>
      <c r="IU820" s="10"/>
      <c r="IV820" s="10"/>
    </row>
    <row r="821" spans="7:256"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  <c r="FD821" s="10"/>
      <c r="FE821" s="10"/>
      <c r="FF821" s="10"/>
      <c r="FG821" s="10"/>
      <c r="FH821" s="10"/>
      <c r="FI821" s="10"/>
      <c r="FJ821" s="10"/>
      <c r="FK821" s="10"/>
      <c r="FL821" s="10"/>
      <c r="FM821" s="10"/>
      <c r="FN821" s="10"/>
      <c r="FO821" s="10"/>
      <c r="FP821" s="10"/>
      <c r="FQ821" s="10"/>
      <c r="FR821" s="10"/>
      <c r="FS821" s="10"/>
      <c r="FT821" s="10"/>
      <c r="FU821" s="10"/>
      <c r="FV821" s="10"/>
      <c r="FW821" s="10"/>
      <c r="FX821" s="10"/>
      <c r="FY821" s="10"/>
      <c r="FZ821" s="10"/>
      <c r="GA821" s="10"/>
      <c r="GB821" s="10"/>
      <c r="GC821" s="10"/>
      <c r="GD821" s="10"/>
      <c r="GE821" s="10"/>
      <c r="GF821" s="10"/>
      <c r="GG821" s="10"/>
      <c r="GH821" s="10"/>
      <c r="GI821" s="10"/>
      <c r="GJ821" s="10"/>
      <c r="GK821" s="10"/>
      <c r="GL821" s="10"/>
      <c r="GM821" s="10"/>
      <c r="GN821" s="10"/>
      <c r="GO821" s="10"/>
      <c r="GP821" s="10"/>
      <c r="GQ821" s="10"/>
      <c r="GR821" s="10"/>
      <c r="GS821" s="10"/>
      <c r="GT821" s="10"/>
      <c r="GU821" s="10"/>
      <c r="GV821" s="10"/>
      <c r="GW821" s="10"/>
      <c r="GX821" s="10"/>
      <c r="GY821" s="10"/>
      <c r="GZ821" s="10"/>
      <c r="HA821" s="10"/>
      <c r="HB821" s="10"/>
      <c r="HC821" s="10"/>
      <c r="HD821" s="10"/>
      <c r="HE821" s="10"/>
      <c r="HF821" s="10"/>
      <c r="HG821" s="10"/>
      <c r="HH821" s="10"/>
      <c r="HI821" s="10"/>
      <c r="HJ821" s="10"/>
      <c r="HK821" s="10"/>
      <c r="HL821" s="10"/>
      <c r="HM821" s="10"/>
      <c r="HN821" s="10"/>
      <c r="HO821" s="10"/>
      <c r="HP821" s="10"/>
      <c r="HQ821" s="10"/>
      <c r="HR821" s="10"/>
      <c r="HS821" s="10"/>
      <c r="HT821" s="10"/>
      <c r="HU821" s="10"/>
      <c r="HV821" s="10"/>
      <c r="HW821" s="10"/>
      <c r="HX821" s="10"/>
      <c r="HY821" s="10"/>
      <c r="HZ821" s="10"/>
      <c r="IA821" s="10"/>
      <c r="IB821" s="10"/>
      <c r="IC821" s="10"/>
      <c r="ID821" s="10"/>
      <c r="IE821" s="10"/>
      <c r="IF821" s="10"/>
      <c r="IG821" s="10"/>
      <c r="IH821" s="10"/>
      <c r="II821" s="10"/>
      <c r="IJ821" s="10"/>
      <c r="IK821" s="10"/>
      <c r="IL821" s="10"/>
      <c r="IM821" s="10"/>
      <c r="IN821" s="10"/>
      <c r="IO821" s="10"/>
      <c r="IP821" s="10"/>
      <c r="IQ821" s="10"/>
      <c r="IR821" s="10"/>
      <c r="IS821" s="10"/>
      <c r="IT821" s="10"/>
      <c r="IU821" s="10"/>
      <c r="IV821" s="10"/>
    </row>
    <row r="822" spans="7:256"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  <c r="EW822" s="10"/>
      <c r="EX822" s="10"/>
      <c r="EY822" s="10"/>
      <c r="EZ822" s="10"/>
      <c r="FA822" s="10"/>
      <c r="FB822" s="10"/>
      <c r="FC822" s="10"/>
      <c r="FD822" s="10"/>
      <c r="FE822" s="10"/>
      <c r="FF822" s="10"/>
      <c r="FG822" s="10"/>
      <c r="FH822" s="10"/>
      <c r="FI822" s="10"/>
      <c r="FJ822" s="10"/>
      <c r="FK822" s="10"/>
      <c r="FL822" s="10"/>
      <c r="FM822" s="10"/>
      <c r="FN822" s="10"/>
      <c r="FO822" s="10"/>
      <c r="FP822" s="10"/>
      <c r="FQ822" s="10"/>
      <c r="FR822" s="10"/>
      <c r="FS822" s="10"/>
      <c r="FT822" s="10"/>
      <c r="FU822" s="10"/>
      <c r="FV822" s="10"/>
      <c r="FW822" s="10"/>
      <c r="FX822" s="10"/>
      <c r="FY822" s="10"/>
      <c r="FZ822" s="10"/>
      <c r="GA822" s="10"/>
      <c r="GB822" s="10"/>
      <c r="GC822" s="10"/>
      <c r="GD822" s="10"/>
      <c r="GE822" s="10"/>
      <c r="GF822" s="10"/>
      <c r="GG822" s="10"/>
      <c r="GH822" s="10"/>
      <c r="GI822" s="10"/>
      <c r="GJ822" s="10"/>
      <c r="GK822" s="10"/>
      <c r="GL822" s="10"/>
      <c r="GM822" s="10"/>
      <c r="GN822" s="10"/>
      <c r="GO822" s="10"/>
      <c r="GP822" s="10"/>
      <c r="GQ822" s="10"/>
      <c r="GR822" s="10"/>
      <c r="GS822" s="10"/>
      <c r="GT822" s="10"/>
      <c r="GU822" s="10"/>
      <c r="GV822" s="10"/>
      <c r="GW822" s="10"/>
      <c r="GX822" s="10"/>
      <c r="GY822" s="10"/>
      <c r="GZ822" s="10"/>
      <c r="HA822" s="10"/>
      <c r="HB822" s="10"/>
      <c r="HC822" s="10"/>
      <c r="HD822" s="10"/>
      <c r="HE822" s="10"/>
      <c r="HF822" s="10"/>
      <c r="HG822" s="10"/>
      <c r="HH822" s="10"/>
      <c r="HI822" s="10"/>
      <c r="HJ822" s="10"/>
      <c r="HK822" s="10"/>
      <c r="HL822" s="10"/>
      <c r="HM822" s="10"/>
      <c r="HN822" s="10"/>
      <c r="HO822" s="10"/>
      <c r="HP822" s="10"/>
      <c r="HQ822" s="10"/>
      <c r="HR822" s="10"/>
      <c r="HS822" s="10"/>
      <c r="HT822" s="10"/>
      <c r="HU822" s="10"/>
      <c r="HV822" s="10"/>
      <c r="HW822" s="10"/>
      <c r="HX822" s="10"/>
      <c r="HY822" s="10"/>
      <c r="HZ822" s="10"/>
      <c r="IA822" s="10"/>
      <c r="IB822" s="10"/>
      <c r="IC822" s="10"/>
      <c r="ID822" s="10"/>
      <c r="IE822" s="10"/>
      <c r="IF822" s="10"/>
      <c r="IG822" s="10"/>
      <c r="IH822" s="10"/>
      <c r="II822" s="10"/>
      <c r="IJ822" s="10"/>
      <c r="IK822" s="10"/>
      <c r="IL822" s="10"/>
      <c r="IM822" s="10"/>
      <c r="IN822" s="10"/>
      <c r="IO822" s="10"/>
      <c r="IP822" s="10"/>
      <c r="IQ822" s="10"/>
      <c r="IR822" s="10"/>
      <c r="IS822" s="10"/>
      <c r="IT822" s="10"/>
      <c r="IU822" s="10"/>
      <c r="IV822" s="10"/>
    </row>
    <row r="823" spans="7:256"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  <c r="EX823" s="10"/>
      <c r="EY823" s="10"/>
      <c r="EZ823" s="10"/>
      <c r="FA823" s="10"/>
      <c r="FB823" s="10"/>
      <c r="FC823" s="10"/>
      <c r="FD823" s="10"/>
      <c r="FE823" s="10"/>
      <c r="FF823" s="10"/>
      <c r="FG823" s="10"/>
      <c r="FH823" s="10"/>
      <c r="FI823" s="10"/>
      <c r="FJ823" s="10"/>
      <c r="FK823" s="10"/>
      <c r="FL823" s="10"/>
      <c r="FM823" s="10"/>
      <c r="FN823" s="10"/>
      <c r="FO823" s="10"/>
      <c r="FP823" s="10"/>
      <c r="FQ823" s="10"/>
      <c r="FR823" s="10"/>
      <c r="FS823" s="10"/>
      <c r="FT823" s="10"/>
      <c r="FU823" s="10"/>
      <c r="FV823" s="10"/>
      <c r="FW823" s="10"/>
      <c r="FX823" s="10"/>
      <c r="FY823" s="10"/>
      <c r="FZ823" s="10"/>
      <c r="GA823" s="10"/>
      <c r="GB823" s="10"/>
      <c r="GC823" s="10"/>
      <c r="GD823" s="10"/>
      <c r="GE823" s="10"/>
      <c r="GF823" s="10"/>
      <c r="GG823" s="10"/>
      <c r="GH823" s="10"/>
      <c r="GI823" s="10"/>
      <c r="GJ823" s="10"/>
      <c r="GK823" s="10"/>
      <c r="GL823" s="10"/>
      <c r="GM823" s="10"/>
      <c r="GN823" s="10"/>
      <c r="GO823" s="10"/>
      <c r="GP823" s="10"/>
      <c r="GQ823" s="10"/>
      <c r="GR823" s="10"/>
      <c r="GS823" s="10"/>
      <c r="GT823" s="10"/>
      <c r="GU823" s="10"/>
      <c r="GV823" s="10"/>
      <c r="GW823" s="10"/>
      <c r="GX823" s="10"/>
      <c r="GY823" s="10"/>
      <c r="GZ823" s="10"/>
      <c r="HA823" s="10"/>
      <c r="HB823" s="10"/>
      <c r="HC823" s="10"/>
      <c r="HD823" s="10"/>
      <c r="HE823" s="10"/>
      <c r="HF823" s="10"/>
      <c r="HG823" s="10"/>
      <c r="HH823" s="10"/>
      <c r="HI823" s="10"/>
      <c r="HJ823" s="10"/>
      <c r="HK823" s="10"/>
      <c r="HL823" s="10"/>
      <c r="HM823" s="10"/>
      <c r="HN823" s="10"/>
      <c r="HO823" s="10"/>
      <c r="HP823" s="10"/>
      <c r="HQ823" s="10"/>
      <c r="HR823" s="10"/>
      <c r="HS823" s="10"/>
      <c r="HT823" s="10"/>
      <c r="HU823" s="10"/>
      <c r="HV823" s="10"/>
      <c r="HW823" s="10"/>
      <c r="HX823" s="10"/>
      <c r="HY823" s="10"/>
      <c r="HZ823" s="10"/>
      <c r="IA823" s="10"/>
      <c r="IB823" s="10"/>
      <c r="IC823" s="10"/>
      <c r="ID823" s="10"/>
      <c r="IE823" s="10"/>
      <c r="IF823" s="10"/>
      <c r="IG823" s="10"/>
      <c r="IH823" s="10"/>
      <c r="II823" s="10"/>
      <c r="IJ823" s="10"/>
      <c r="IK823" s="10"/>
      <c r="IL823" s="10"/>
      <c r="IM823" s="10"/>
      <c r="IN823" s="10"/>
      <c r="IO823" s="10"/>
      <c r="IP823" s="10"/>
      <c r="IQ823" s="10"/>
      <c r="IR823" s="10"/>
      <c r="IS823" s="10"/>
      <c r="IT823" s="10"/>
      <c r="IU823" s="10"/>
      <c r="IV823" s="10"/>
    </row>
    <row r="824" spans="7:256"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  <c r="EW824" s="10"/>
      <c r="EX824" s="10"/>
      <c r="EY824" s="10"/>
      <c r="EZ824" s="10"/>
      <c r="FA824" s="10"/>
      <c r="FB824" s="10"/>
      <c r="FC824" s="10"/>
      <c r="FD824" s="10"/>
      <c r="FE824" s="10"/>
      <c r="FF824" s="10"/>
      <c r="FG824" s="10"/>
      <c r="FH824" s="10"/>
      <c r="FI824" s="10"/>
      <c r="FJ824" s="10"/>
      <c r="FK824" s="10"/>
      <c r="FL824" s="10"/>
      <c r="FM824" s="10"/>
      <c r="FN824" s="10"/>
      <c r="FO824" s="10"/>
      <c r="FP824" s="10"/>
      <c r="FQ824" s="10"/>
      <c r="FR824" s="10"/>
      <c r="FS824" s="10"/>
      <c r="FT824" s="10"/>
      <c r="FU824" s="10"/>
      <c r="FV824" s="10"/>
      <c r="FW824" s="10"/>
      <c r="FX824" s="10"/>
      <c r="FY824" s="10"/>
      <c r="FZ824" s="10"/>
      <c r="GA824" s="10"/>
      <c r="GB824" s="10"/>
      <c r="GC824" s="10"/>
      <c r="GD824" s="10"/>
      <c r="GE824" s="10"/>
      <c r="GF824" s="10"/>
      <c r="GG824" s="10"/>
      <c r="GH824" s="10"/>
      <c r="GI824" s="10"/>
      <c r="GJ824" s="10"/>
      <c r="GK824" s="10"/>
      <c r="GL824" s="10"/>
      <c r="GM824" s="10"/>
      <c r="GN824" s="10"/>
      <c r="GO824" s="10"/>
      <c r="GP824" s="10"/>
      <c r="GQ824" s="10"/>
      <c r="GR824" s="10"/>
      <c r="GS824" s="10"/>
      <c r="GT824" s="10"/>
      <c r="GU824" s="10"/>
      <c r="GV824" s="10"/>
      <c r="GW824" s="10"/>
      <c r="GX824" s="10"/>
      <c r="GY824" s="10"/>
      <c r="GZ824" s="10"/>
      <c r="HA824" s="10"/>
      <c r="HB824" s="10"/>
      <c r="HC824" s="10"/>
      <c r="HD824" s="10"/>
      <c r="HE824" s="10"/>
      <c r="HF824" s="10"/>
      <c r="HG824" s="10"/>
      <c r="HH824" s="10"/>
      <c r="HI824" s="10"/>
      <c r="HJ824" s="10"/>
      <c r="HK824" s="10"/>
      <c r="HL824" s="10"/>
      <c r="HM824" s="10"/>
      <c r="HN824" s="10"/>
      <c r="HO824" s="10"/>
      <c r="HP824" s="10"/>
      <c r="HQ824" s="10"/>
      <c r="HR824" s="10"/>
      <c r="HS824" s="10"/>
      <c r="HT824" s="10"/>
      <c r="HU824" s="10"/>
      <c r="HV824" s="10"/>
      <c r="HW824" s="10"/>
      <c r="HX824" s="10"/>
      <c r="HY824" s="10"/>
      <c r="HZ824" s="10"/>
      <c r="IA824" s="10"/>
      <c r="IB824" s="10"/>
      <c r="IC824" s="10"/>
      <c r="ID824" s="10"/>
      <c r="IE824" s="10"/>
      <c r="IF824" s="10"/>
      <c r="IG824" s="10"/>
      <c r="IH824" s="10"/>
      <c r="II824" s="10"/>
      <c r="IJ824" s="10"/>
      <c r="IK824" s="10"/>
      <c r="IL824" s="10"/>
      <c r="IM824" s="10"/>
      <c r="IN824" s="10"/>
      <c r="IO824" s="10"/>
      <c r="IP824" s="10"/>
      <c r="IQ824" s="10"/>
      <c r="IR824" s="10"/>
      <c r="IS824" s="10"/>
      <c r="IT824" s="10"/>
      <c r="IU824" s="10"/>
      <c r="IV824" s="10"/>
    </row>
    <row r="825" spans="7:256"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  <c r="FH825" s="10"/>
      <c r="FI825" s="10"/>
      <c r="FJ825" s="10"/>
      <c r="FK825" s="10"/>
      <c r="FL825" s="10"/>
      <c r="FM825" s="10"/>
      <c r="FN825" s="10"/>
      <c r="FO825" s="10"/>
      <c r="FP825" s="10"/>
      <c r="FQ825" s="10"/>
      <c r="FR825" s="10"/>
      <c r="FS825" s="10"/>
      <c r="FT825" s="10"/>
      <c r="FU825" s="10"/>
      <c r="FV825" s="10"/>
      <c r="FW825" s="10"/>
      <c r="FX825" s="10"/>
      <c r="FY825" s="10"/>
      <c r="FZ825" s="10"/>
      <c r="GA825" s="10"/>
      <c r="GB825" s="10"/>
      <c r="GC825" s="10"/>
      <c r="GD825" s="10"/>
      <c r="GE825" s="10"/>
      <c r="GF825" s="10"/>
      <c r="GG825" s="10"/>
      <c r="GH825" s="10"/>
      <c r="GI825" s="10"/>
      <c r="GJ825" s="10"/>
      <c r="GK825" s="10"/>
      <c r="GL825" s="10"/>
      <c r="GM825" s="10"/>
      <c r="GN825" s="10"/>
      <c r="GO825" s="10"/>
      <c r="GP825" s="10"/>
      <c r="GQ825" s="10"/>
      <c r="GR825" s="10"/>
      <c r="GS825" s="10"/>
      <c r="GT825" s="10"/>
      <c r="GU825" s="10"/>
      <c r="GV825" s="10"/>
      <c r="GW825" s="10"/>
      <c r="GX825" s="10"/>
      <c r="GY825" s="10"/>
      <c r="GZ825" s="10"/>
      <c r="HA825" s="10"/>
      <c r="HB825" s="10"/>
      <c r="HC825" s="10"/>
      <c r="HD825" s="10"/>
      <c r="HE825" s="10"/>
      <c r="HF825" s="10"/>
      <c r="HG825" s="10"/>
      <c r="HH825" s="10"/>
      <c r="HI825" s="10"/>
      <c r="HJ825" s="10"/>
      <c r="HK825" s="10"/>
      <c r="HL825" s="10"/>
      <c r="HM825" s="10"/>
      <c r="HN825" s="10"/>
      <c r="HO825" s="10"/>
      <c r="HP825" s="10"/>
      <c r="HQ825" s="10"/>
      <c r="HR825" s="10"/>
      <c r="HS825" s="10"/>
      <c r="HT825" s="10"/>
      <c r="HU825" s="10"/>
      <c r="HV825" s="10"/>
      <c r="HW825" s="10"/>
      <c r="HX825" s="10"/>
      <c r="HY825" s="10"/>
      <c r="HZ825" s="10"/>
      <c r="IA825" s="10"/>
      <c r="IB825" s="10"/>
      <c r="IC825" s="10"/>
      <c r="ID825" s="10"/>
      <c r="IE825" s="10"/>
      <c r="IF825" s="10"/>
      <c r="IG825" s="10"/>
      <c r="IH825" s="10"/>
      <c r="II825" s="10"/>
      <c r="IJ825" s="10"/>
      <c r="IK825" s="10"/>
      <c r="IL825" s="10"/>
      <c r="IM825" s="10"/>
      <c r="IN825" s="10"/>
      <c r="IO825" s="10"/>
      <c r="IP825" s="10"/>
      <c r="IQ825" s="10"/>
      <c r="IR825" s="10"/>
      <c r="IS825" s="10"/>
      <c r="IT825" s="10"/>
      <c r="IU825" s="10"/>
      <c r="IV825" s="10"/>
    </row>
    <row r="826" spans="7:256"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  <c r="FH826" s="10"/>
      <c r="FI826" s="10"/>
      <c r="FJ826" s="10"/>
      <c r="FK826" s="10"/>
      <c r="FL826" s="10"/>
      <c r="FM826" s="10"/>
      <c r="FN826" s="10"/>
      <c r="FO826" s="10"/>
      <c r="FP826" s="10"/>
      <c r="FQ826" s="10"/>
      <c r="FR826" s="10"/>
      <c r="FS826" s="10"/>
      <c r="FT826" s="10"/>
      <c r="FU826" s="10"/>
      <c r="FV826" s="10"/>
      <c r="FW826" s="10"/>
      <c r="FX826" s="10"/>
      <c r="FY826" s="10"/>
      <c r="FZ826" s="10"/>
      <c r="GA826" s="10"/>
      <c r="GB826" s="10"/>
      <c r="GC826" s="10"/>
      <c r="GD826" s="10"/>
      <c r="GE826" s="10"/>
      <c r="GF826" s="10"/>
      <c r="GG826" s="10"/>
      <c r="GH826" s="10"/>
      <c r="GI826" s="10"/>
      <c r="GJ826" s="10"/>
      <c r="GK826" s="10"/>
      <c r="GL826" s="10"/>
      <c r="GM826" s="10"/>
      <c r="GN826" s="10"/>
      <c r="GO826" s="10"/>
      <c r="GP826" s="10"/>
      <c r="GQ826" s="10"/>
      <c r="GR826" s="10"/>
      <c r="GS826" s="10"/>
      <c r="GT826" s="10"/>
      <c r="GU826" s="10"/>
      <c r="GV826" s="10"/>
      <c r="GW826" s="10"/>
      <c r="GX826" s="10"/>
      <c r="GY826" s="10"/>
      <c r="GZ826" s="10"/>
      <c r="HA826" s="10"/>
      <c r="HB826" s="10"/>
      <c r="HC826" s="10"/>
      <c r="HD826" s="10"/>
      <c r="HE826" s="10"/>
      <c r="HF826" s="10"/>
      <c r="HG826" s="10"/>
      <c r="HH826" s="10"/>
      <c r="HI826" s="10"/>
      <c r="HJ826" s="10"/>
      <c r="HK826" s="10"/>
      <c r="HL826" s="10"/>
      <c r="HM826" s="10"/>
      <c r="HN826" s="10"/>
      <c r="HO826" s="10"/>
      <c r="HP826" s="10"/>
      <c r="HQ826" s="10"/>
      <c r="HR826" s="10"/>
      <c r="HS826" s="10"/>
      <c r="HT826" s="10"/>
      <c r="HU826" s="10"/>
      <c r="HV826" s="10"/>
      <c r="HW826" s="10"/>
      <c r="HX826" s="10"/>
      <c r="HY826" s="10"/>
      <c r="HZ826" s="10"/>
      <c r="IA826" s="10"/>
      <c r="IB826" s="10"/>
      <c r="IC826" s="10"/>
      <c r="ID826" s="10"/>
      <c r="IE826" s="10"/>
      <c r="IF826" s="10"/>
      <c r="IG826" s="10"/>
      <c r="IH826" s="10"/>
      <c r="II826" s="10"/>
      <c r="IJ826" s="10"/>
      <c r="IK826" s="10"/>
      <c r="IL826" s="10"/>
      <c r="IM826" s="10"/>
      <c r="IN826" s="10"/>
      <c r="IO826" s="10"/>
      <c r="IP826" s="10"/>
      <c r="IQ826" s="10"/>
      <c r="IR826" s="10"/>
      <c r="IS826" s="10"/>
      <c r="IT826" s="10"/>
      <c r="IU826" s="10"/>
      <c r="IV826" s="10"/>
    </row>
    <row r="827" spans="7:256"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  <c r="EW827" s="10"/>
      <c r="EX827" s="10"/>
      <c r="EY827" s="10"/>
      <c r="EZ827" s="10"/>
      <c r="FA827" s="10"/>
      <c r="FB827" s="10"/>
      <c r="FC827" s="10"/>
      <c r="FD827" s="10"/>
      <c r="FE827" s="10"/>
      <c r="FF827" s="10"/>
      <c r="FG827" s="10"/>
      <c r="FH827" s="10"/>
      <c r="FI827" s="10"/>
      <c r="FJ827" s="10"/>
      <c r="FK827" s="10"/>
      <c r="FL827" s="10"/>
      <c r="FM827" s="10"/>
      <c r="FN827" s="10"/>
      <c r="FO827" s="10"/>
      <c r="FP827" s="10"/>
      <c r="FQ827" s="10"/>
      <c r="FR827" s="10"/>
      <c r="FS827" s="10"/>
      <c r="FT827" s="10"/>
      <c r="FU827" s="10"/>
      <c r="FV827" s="10"/>
      <c r="FW827" s="10"/>
      <c r="FX827" s="10"/>
      <c r="FY827" s="10"/>
      <c r="FZ827" s="10"/>
      <c r="GA827" s="10"/>
      <c r="GB827" s="10"/>
      <c r="GC827" s="10"/>
      <c r="GD827" s="10"/>
      <c r="GE827" s="10"/>
      <c r="GF827" s="10"/>
      <c r="GG827" s="10"/>
      <c r="GH827" s="10"/>
      <c r="GI827" s="10"/>
      <c r="GJ827" s="10"/>
      <c r="GK827" s="10"/>
      <c r="GL827" s="10"/>
      <c r="GM827" s="10"/>
      <c r="GN827" s="10"/>
      <c r="GO827" s="10"/>
      <c r="GP827" s="10"/>
      <c r="GQ827" s="10"/>
      <c r="GR827" s="10"/>
      <c r="GS827" s="10"/>
      <c r="GT827" s="10"/>
      <c r="GU827" s="10"/>
      <c r="GV827" s="10"/>
      <c r="GW827" s="10"/>
      <c r="GX827" s="10"/>
      <c r="GY827" s="10"/>
      <c r="GZ827" s="10"/>
      <c r="HA827" s="10"/>
      <c r="HB827" s="10"/>
      <c r="HC827" s="10"/>
      <c r="HD827" s="10"/>
      <c r="HE827" s="10"/>
      <c r="HF827" s="10"/>
      <c r="HG827" s="10"/>
      <c r="HH827" s="10"/>
      <c r="HI827" s="10"/>
      <c r="HJ827" s="10"/>
      <c r="HK827" s="10"/>
      <c r="HL827" s="10"/>
      <c r="HM827" s="10"/>
      <c r="HN827" s="10"/>
      <c r="HO827" s="10"/>
      <c r="HP827" s="10"/>
      <c r="HQ827" s="10"/>
      <c r="HR827" s="10"/>
      <c r="HS827" s="10"/>
      <c r="HT827" s="10"/>
      <c r="HU827" s="10"/>
      <c r="HV827" s="10"/>
      <c r="HW827" s="10"/>
      <c r="HX827" s="10"/>
      <c r="HY827" s="10"/>
      <c r="HZ827" s="10"/>
      <c r="IA827" s="10"/>
      <c r="IB827" s="10"/>
      <c r="IC827" s="10"/>
      <c r="ID827" s="10"/>
      <c r="IE827" s="10"/>
      <c r="IF827" s="10"/>
      <c r="IG827" s="10"/>
      <c r="IH827" s="10"/>
      <c r="II827" s="10"/>
      <c r="IJ827" s="10"/>
      <c r="IK827" s="10"/>
      <c r="IL827" s="10"/>
      <c r="IM827" s="10"/>
      <c r="IN827" s="10"/>
      <c r="IO827" s="10"/>
      <c r="IP827" s="10"/>
      <c r="IQ827" s="10"/>
      <c r="IR827" s="10"/>
      <c r="IS827" s="10"/>
      <c r="IT827" s="10"/>
      <c r="IU827" s="10"/>
      <c r="IV827" s="10"/>
    </row>
    <row r="828" spans="7:256"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  <c r="FH828" s="10"/>
      <c r="FI828" s="10"/>
      <c r="FJ828" s="10"/>
      <c r="FK828" s="10"/>
      <c r="FL828" s="10"/>
      <c r="FM828" s="10"/>
      <c r="FN828" s="10"/>
      <c r="FO828" s="10"/>
      <c r="FP828" s="10"/>
      <c r="FQ828" s="10"/>
      <c r="FR828" s="10"/>
      <c r="FS828" s="10"/>
      <c r="FT828" s="10"/>
      <c r="FU828" s="10"/>
      <c r="FV828" s="10"/>
      <c r="FW828" s="10"/>
      <c r="FX828" s="10"/>
      <c r="FY828" s="10"/>
      <c r="FZ828" s="10"/>
      <c r="GA828" s="10"/>
      <c r="GB828" s="10"/>
      <c r="GC828" s="10"/>
      <c r="GD828" s="10"/>
      <c r="GE828" s="10"/>
      <c r="GF828" s="10"/>
      <c r="GG828" s="10"/>
      <c r="GH828" s="10"/>
      <c r="GI828" s="10"/>
      <c r="GJ828" s="10"/>
      <c r="GK828" s="10"/>
      <c r="GL828" s="10"/>
      <c r="GM828" s="10"/>
      <c r="GN828" s="10"/>
      <c r="GO828" s="10"/>
      <c r="GP828" s="10"/>
      <c r="GQ828" s="10"/>
      <c r="GR828" s="10"/>
      <c r="GS828" s="10"/>
      <c r="GT828" s="10"/>
      <c r="GU828" s="10"/>
      <c r="GV828" s="10"/>
      <c r="GW828" s="10"/>
      <c r="GX828" s="10"/>
      <c r="GY828" s="10"/>
      <c r="GZ828" s="10"/>
      <c r="HA828" s="10"/>
      <c r="HB828" s="10"/>
      <c r="HC828" s="10"/>
      <c r="HD828" s="10"/>
      <c r="HE828" s="10"/>
      <c r="HF828" s="10"/>
      <c r="HG828" s="10"/>
      <c r="HH828" s="10"/>
      <c r="HI828" s="10"/>
      <c r="HJ828" s="10"/>
      <c r="HK828" s="10"/>
      <c r="HL828" s="10"/>
      <c r="HM828" s="10"/>
      <c r="HN828" s="10"/>
      <c r="HO828" s="10"/>
      <c r="HP828" s="10"/>
      <c r="HQ828" s="10"/>
      <c r="HR828" s="10"/>
      <c r="HS828" s="10"/>
      <c r="HT828" s="10"/>
      <c r="HU828" s="10"/>
      <c r="HV828" s="10"/>
      <c r="HW828" s="10"/>
      <c r="HX828" s="10"/>
      <c r="HY828" s="10"/>
      <c r="HZ828" s="10"/>
      <c r="IA828" s="10"/>
      <c r="IB828" s="10"/>
      <c r="IC828" s="10"/>
      <c r="ID828" s="10"/>
      <c r="IE828" s="10"/>
      <c r="IF828" s="10"/>
      <c r="IG828" s="10"/>
      <c r="IH828" s="10"/>
      <c r="II828" s="10"/>
      <c r="IJ828" s="10"/>
      <c r="IK828" s="10"/>
      <c r="IL828" s="10"/>
      <c r="IM828" s="10"/>
      <c r="IN828" s="10"/>
      <c r="IO828" s="10"/>
      <c r="IP828" s="10"/>
      <c r="IQ828" s="10"/>
      <c r="IR828" s="10"/>
      <c r="IS828" s="10"/>
      <c r="IT828" s="10"/>
      <c r="IU828" s="10"/>
      <c r="IV828" s="10"/>
    </row>
    <row r="829" spans="7:256"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  <c r="FH829" s="10"/>
      <c r="FI829" s="10"/>
      <c r="FJ829" s="10"/>
      <c r="FK829" s="10"/>
      <c r="FL829" s="10"/>
      <c r="FM829" s="10"/>
      <c r="FN829" s="10"/>
      <c r="FO829" s="10"/>
      <c r="FP829" s="10"/>
      <c r="FQ829" s="10"/>
      <c r="FR829" s="10"/>
      <c r="FS829" s="10"/>
      <c r="FT829" s="10"/>
      <c r="FU829" s="10"/>
      <c r="FV829" s="10"/>
      <c r="FW829" s="10"/>
      <c r="FX829" s="10"/>
      <c r="FY829" s="10"/>
      <c r="FZ829" s="10"/>
      <c r="GA829" s="10"/>
      <c r="GB829" s="10"/>
      <c r="GC829" s="10"/>
      <c r="GD829" s="10"/>
      <c r="GE829" s="10"/>
      <c r="GF829" s="10"/>
      <c r="GG829" s="10"/>
      <c r="GH829" s="10"/>
      <c r="GI829" s="10"/>
      <c r="GJ829" s="10"/>
      <c r="GK829" s="10"/>
      <c r="GL829" s="10"/>
      <c r="GM829" s="10"/>
      <c r="GN829" s="10"/>
      <c r="GO829" s="10"/>
      <c r="GP829" s="10"/>
      <c r="GQ829" s="10"/>
      <c r="GR829" s="10"/>
      <c r="GS829" s="10"/>
      <c r="GT829" s="10"/>
      <c r="GU829" s="10"/>
      <c r="GV829" s="10"/>
      <c r="GW829" s="10"/>
      <c r="GX829" s="10"/>
      <c r="GY829" s="10"/>
      <c r="GZ829" s="10"/>
      <c r="HA829" s="10"/>
      <c r="HB829" s="10"/>
      <c r="HC829" s="10"/>
      <c r="HD829" s="10"/>
      <c r="HE829" s="10"/>
      <c r="HF829" s="10"/>
      <c r="HG829" s="10"/>
      <c r="HH829" s="10"/>
      <c r="HI829" s="10"/>
      <c r="HJ829" s="10"/>
      <c r="HK829" s="10"/>
      <c r="HL829" s="10"/>
      <c r="HM829" s="10"/>
      <c r="HN829" s="10"/>
      <c r="HO829" s="10"/>
      <c r="HP829" s="10"/>
      <c r="HQ829" s="10"/>
      <c r="HR829" s="10"/>
      <c r="HS829" s="10"/>
      <c r="HT829" s="10"/>
      <c r="HU829" s="10"/>
      <c r="HV829" s="10"/>
      <c r="HW829" s="10"/>
      <c r="HX829" s="10"/>
      <c r="HY829" s="10"/>
      <c r="HZ829" s="10"/>
      <c r="IA829" s="10"/>
      <c r="IB829" s="10"/>
      <c r="IC829" s="10"/>
      <c r="ID829" s="10"/>
      <c r="IE829" s="10"/>
      <c r="IF829" s="10"/>
      <c r="IG829" s="10"/>
      <c r="IH829" s="10"/>
      <c r="II829" s="10"/>
      <c r="IJ829" s="10"/>
      <c r="IK829" s="10"/>
      <c r="IL829" s="10"/>
      <c r="IM829" s="10"/>
      <c r="IN829" s="10"/>
      <c r="IO829" s="10"/>
      <c r="IP829" s="10"/>
      <c r="IQ829" s="10"/>
      <c r="IR829" s="10"/>
      <c r="IS829" s="10"/>
      <c r="IT829" s="10"/>
      <c r="IU829" s="10"/>
      <c r="IV829" s="10"/>
    </row>
    <row r="830" spans="7:256"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  <c r="EW830" s="10"/>
      <c r="EX830" s="10"/>
      <c r="EY830" s="10"/>
      <c r="EZ830" s="10"/>
      <c r="FA830" s="10"/>
      <c r="FB830" s="10"/>
      <c r="FC830" s="10"/>
      <c r="FD830" s="10"/>
      <c r="FE830" s="10"/>
      <c r="FF830" s="10"/>
      <c r="FG830" s="10"/>
      <c r="FH830" s="10"/>
      <c r="FI830" s="10"/>
      <c r="FJ830" s="10"/>
      <c r="FK830" s="10"/>
      <c r="FL830" s="10"/>
      <c r="FM830" s="10"/>
      <c r="FN830" s="10"/>
      <c r="FO830" s="10"/>
      <c r="FP830" s="10"/>
      <c r="FQ830" s="10"/>
      <c r="FR830" s="10"/>
      <c r="FS830" s="10"/>
      <c r="FT830" s="10"/>
      <c r="FU830" s="10"/>
      <c r="FV830" s="10"/>
      <c r="FW830" s="10"/>
      <c r="FX830" s="10"/>
      <c r="FY830" s="10"/>
      <c r="FZ830" s="10"/>
      <c r="GA830" s="10"/>
      <c r="GB830" s="10"/>
      <c r="GC830" s="10"/>
      <c r="GD830" s="10"/>
      <c r="GE830" s="10"/>
      <c r="GF830" s="10"/>
      <c r="GG830" s="10"/>
      <c r="GH830" s="10"/>
      <c r="GI830" s="10"/>
      <c r="GJ830" s="10"/>
      <c r="GK830" s="10"/>
      <c r="GL830" s="10"/>
      <c r="GM830" s="10"/>
      <c r="GN830" s="10"/>
      <c r="GO830" s="10"/>
      <c r="GP830" s="10"/>
      <c r="GQ830" s="10"/>
      <c r="GR830" s="10"/>
      <c r="GS830" s="10"/>
      <c r="GT830" s="10"/>
      <c r="GU830" s="10"/>
      <c r="GV830" s="10"/>
      <c r="GW830" s="10"/>
      <c r="GX830" s="10"/>
      <c r="GY830" s="10"/>
      <c r="GZ830" s="10"/>
      <c r="HA830" s="10"/>
      <c r="HB830" s="10"/>
      <c r="HC830" s="10"/>
      <c r="HD830" s="10"/>
      <c r="HE830" s="10"/>
      <c r="HF830" s="10"/>
      <c r="HG830" s="10"/>
      <c r="HH830" s="10"/>
      <c r="HI830" s="10"/>
      <c r="HJ830" s="10"/>
      <c r="HK830" s="10"/>
      <c r="HL830" s="10"/>
      <c r="HM830" s="10"/>
      <c r="HN830" s="10"/>
      <c r="HO830" s="10"/>
      <c r="HP830" s="10"/>
      <c r="HQ830" s="10"/>
      <c r="HR830" s="10"/>
      <c r="HS830" s="10"/>
      <c r="HT830" s="10"/>
      <c r="HU830" s="10"/>
      <c r="HV830" s="10"/>
      <c r="HW830" s="10"/>
      <c r="HX830" s="10"/>
      <c r="HY830" s="10"/>
      <c r="HZ830" s="10"/>
      <c r="IA830" s="10"/>
      <c r="IB830" s="10"/>
      <c r="IC830" s="10"/>
      <c r="ID830" s="10"/>
      <c r="IE830" s="10"/>
      <c r="IF830" s="10"/>
      <c r="IG830" s="10"/>
      <c r="IH830" s="10"/>
      <c r="II830" s="10"/>
      <c r="IJ830" s="10"/>
      <c r="IK830" s="10"/>
      <c r="IL830" s="10"/>
      <c r="IM830" s="10"/>
      <c r="IN830" s="10"/>
      <c r="IO830" s="10"/>
      <c r="IP830" s="10"/>
      <c r="IQ830" s="10"/>
      <c r="IR830" s="10"/>
      <c r="IS830" s="10"/>
      <c r="IT830" s="10"/>
      <c r="IU830" s="10"/>
      <c r="IV830" s="10"/>
    </row>
    <row r="831" spans="7:256"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  <c r="EW831" s="10"/>
      <c r="EX831" s="10"/>
      <c r="EY831" s="10"/>
      <c r="EZ831" s="10"/>
      <c r="FA831" s="10"/>
      <c r="FB831" s="10"/>
      <c r="FC831" s="10"/>
      <c r="FD831" s="10"/>
      <c r="FE831" s="10"/>
      <c r="FF831" s="10"/>
      <c r="FG831" s="10"/>
      <c r="FH831" s="10"/>
      <c r="FI831" s="10"/>
      <c r="FJ831" s="10"/>
      <c r="FK831" s="10"/>
      <c r="FL831" s="10"/>
      <c r="FM831" s="10"/>
      <c r="FN831" s="10"/>
      <c r="FO831" s="10"/>
      <c r="FP831" s="10"/>
      <c r="FQ831" s="10"/>
      <c r="FR831" s="10"/>
      <c r="FS831" s="10"/>
      <c r="FT831" s="10"/>
      <c r="FU831" s="10"/>
      <c r="FV831" s="10"/>
      <c r="FW831" s="10"/>
      <c r="FX831" s="10"/>
      <c r="FY831" s="10"/>
      <c r="FZ831" s="10"/>
      <c r="GA831" s="10"/>
      <c r="GB831" s="10"/>
      <c r="GC831" s="10"/>
      <c r="GD831" s="10"/>
      <c r="GE831" s="10"/>
      <c r="GF831" s="10"/>
      <c r="GG831" s="10"/>
      <c r="GH831" s="10"/>
      <c r="GI831" s="10"/>
      <c r="GJ831" s="10"/>
      <c r="GK831" s="10"/>
      <c r="GL831" s="10"/>
      <c r="GM831" s="10"/>
      <c r="GN831" s="10"/>
      <c r="GO831" s="10"/>
      <c r="GP831" s="10"/>
      <c r="GQ831" s="10"/>
      <c r="GR831" s="10"/>
      <c r="GS831" s="10"/>
      <c r="GT831" s="10"/>
      <c r="GU831" s="10"/>
      <c r="GV831" s="10"/>
      <c r="GW831" s="10"/>
      <c r="GX831" s="10"/>
      <c r="GY831" s="10"/>
      <c r="GZ831" s="10"/>
      <c r="HA831" s="10"/>
      <c r="HB831" s="10"/>
      <c r="HC831" s="10"/>
      <c r="HD831" s="10"/>
      <c r="HE831" s="10"/>
      <c r="HF831" s="10"/>
      <c r="HG831" s="10"/>
      <c r="HH831" s="10"/>
      <c r="HI831" s="10"/>
      <c r="HJ831" s="10"/>
      <c r="HK831" s="10"/>
      <c r="HL831" s="10"/>
      <c r="HM831" s="10"/>
      <c r="HN831" s="10"/>
      <c r="HO831" s="10"/>
      <c r="HP831" s="10"/>
      <c r="HQ831" s="10"/>
      <c r="HR831" s="10"/>
      <c r="HS831" s="10"/>
      <c r="HT831" s="10"/>
      <c r="HU831" s="10"/>
      <c r="HV831" s="10"/>
      <c r="HW831" s="10"/>
      <c r="HX831" s="10"/>
      <c r="HY831" s="10"/>
      <c r="HZ831" s="10"/>
      <c r="IA831" s="10"/>
      <c r="IB831" s="10"/>
      <c r="IC831" s="10"/>
      <c r="ID831" s="10"/>
      <c r="IE831" s="10"/>
      <c r="IF831" s="10"/>
      <c r="IG831" s="10"/>
      <c r="IH831" s="10"/>
      <c r="II831" s="10"/>
      <c r="IJ831" s="10"/>
      <c r="IK831" s="10"/>
      <c r="IL831" s="10"/>
      <c r="IM831" s="10"/>
      <c r="IN831" s="10"/>
      <c r="IO831" s="10"/>
      <c r="IP831" s="10"/>
      <c r="IQ831" s="10"/>
      <c r="IR831" s="10"/>
      <c r="IS831" s="10"/>
      <c r="IT831" s="10"/>
      <c r="IU831" s="10"/>
      <c r="IV831" s="10"/>
    </row>
    <row r="832" spans="7:256"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  <c r="EW832" s="10"/>
      <c r="EX832" s="10"/>
      <c r="EY832" s="10"/>
      <c r="EZ832" s="10"/>
      <c r="FA832" s="10"/>
      <c r="FB832" s="10"/>
      <c r="FC832" s="10"/>
      <c r="FD832" s="10"/>
      <c r="FE832" s="10"/>
      <c r="FF832" s="10"/>
      <c r="FG832" s="10"/>
      <c r="FH832" s="10"/>
      <c r="FI832" s="10"/>
      <c r="FJ832" s="10"/>
      <c r="FK832" s="10"/>
      <c r="FL832" s="10"/>
      <c r="FM832" s="10"/>
      <c r="FN832" s="10"/>
      <c r="FO832" s="10"/>
      <c r="FP832" s="10"/>
      <c r="FQ832" s="10"/>
      <c r="FR832" s="10"/>
      <c r="FS832" s="10"/>
      <c r="FT832" s="10"/>
      <c r="FU832" s="10"/>
      <c r="FV832" s="10"/>
      <c r="FW832" s="10"/>
      <c r="FX832" s="10"/>
      <c r="FY832" s="10"/>
      <c r="FZ832" s="10"/>
      <c r="GA832" s="10"/>
      <c r="GB832" s="10"/>
      <c r="GC832" s="10"/>
      <c r="GD832" s="10"/>
      <c r="GE832" s="10"/>
      <c r="GF832" s="10"/>
      <c r="GG832" s="10"/>
      <c r="GH832" s="10"/>
      <c r="GI832" s="10"/>
      <c r="GJ832" s="10"/>
      <c r="GK832" s="10"/>
      <c r="GL832" s="10"/>
      <c r="GM832" s="10"/>
      <c r="GN832" s="10"/>
      <c r="GO832" s="10"/>
      <c r="GP832" s="10"/>
      <c r="GQ832" s="10"/>
      <c r="GR832" s="10"/>
      <c r="GS832" s="10"/>
      <c r="GT832" s="10"/>
      <c r="GU832" s="10"/>
      <c r="GV832" s="10"/>
      <c r="GW832" s="10"/>
      <c r="GX832" s="10"/>
      <c r="GY832" s="10"/>
      <c r="GZ832" s="10"/>
      <c r="HA832" s="10"/>
      <c r="HB832" s="10"/>
      <c r="HC832" s="10"/>
      <c r="HD832" s="10"/>
      <c r="HE832" s="10"/>
      <c r="HF832" s="10"/>
      <c r="HG832" s="10"/>
      <c r="HH832" s="10"/>
      <c r="HI832" s="10"/>
      <c r="HJ832" s="10"/>
      <c r="HK832" s="10"/>
      <c r="HL832" s="10"/>
      <c r="HM832" s="10"/>
      <c r="HN832" s="10"/>
      <c r="HO832" s="10"/>
      <c r="HP832" s="10"/>
      <c r="HQ832" s="10"/>
      <c r="HR832" s="10"/>
      <c r="HS832" s="10"/>
      <c r="HT832" s="10"/>
      <c r="HU832" s="10"/>
      <c r="HV832" s="10"/>
      <c r="HW832" s="10"/>
      <c r="HX832" s="10"/>
      <c r="HY832" s="10"/>
      <c r="HZ832" s="10"/>
      <c r="IA832" s="10"/>
      <c r="IB832" s="10"/>
      <c r="IC832" s="10"/>
      <c r="ID832" s="10"/>
      <c r="IE832" s="10"/>
      <c r="IF832" s="10"/>
      <c r="IG832" s="10"/>
      <c r="IH832" s="10"/>
      <c r="II832" s="10"/>
      <c r="IJ832" s="10"/>
      <c r="IK832" s="10"/>
      <c r="IL832" s="10"/>
      <c r="IM832" s="10"/>
      <c r="IN832" s="10"/>
      <c r="IO832" s="10"/>
      <c r="IP832" s="10"/>
      <c r="IQ832" s="10"/>
      <c r="IR832" s="10"/>
      <c r="IS832" s="10"/>
      <c r="IT832" s="10"/>
      <c r="IU832" s="10"/>
      <c r="IV832" s="10"/>
    </row>
    <row r="833" spans="7:256"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  <c r="DF833" s="10"/>
      <c r="DG833" s="10"/>
      <c r="DH833" s="10"/>
      <c r="DI833" s="10"/>
      <c r="DJ833" s="10"/>
      <c r="DK833" s="10"/>
      <c r="DL833" s="10"/>
      <c r="DM833" s="10"/>
      <c r="DN833" s="10"/>
      <c r="DO833" s="10"/>
      <c r="DP833" s="10"/>
      <c r="DQ833" s="10"/>
      <c r="DR833" s="10"/>
      <c r="DS833" s="10"/>
      <c r="DT833" s="10"/>
      <c r="DU833" s="10"/>
      <c r="DV833" s="10"/>
      <c r="DW833" s="10"/>
      <c r="DX833" s="10"/>
      <c r="DY833" s="10"/>
      <c r="DZ833" s="10"/>
      <c r="EA833" s="10"/>
      <c r="EB833" s="10"/>
      <c r="EC833" s="10"/>
      <c r="ED833" s="10"/>
      <c r="EE833" s="10"/>
      <c r="EF833" s="10"/>
      <c r="EG833" s="10"/>
      <c r="EH833" s="10"/>
      <c r="EI833" s="10"/>
      <c r="EJ833" s="10"/>
      <c r="EK833" s="10"/>
      <c r="EL833" s="10"/>
      <c r="EM833" s="10"/>
      <c r="EN833" s="10"/>
      <c r="EO833" s="10"/>
      <c r="EP833" s="10"/>
      <c r="EQ833" s="10"/>
      <c r="ER833" s="10"/>
      <c r="ES833" s="10"/>
      <c r="ET833" s="10"/>
      <c r="EU833" s="10"/>
      <c r="EV833" s="10"/>
      <c r="EW833" s="10"/>
      <c r="EX833" s="10"/>
      <c r="EY833" s="10"/>
      <c r="EZ833" s="10"/>
      <c r="FA833" s="10"/>
      <c r="FB833" s="10"/>
      <c r="FC833" s="10"/>
      <c r="FD833" s="10"/>
      <c r="FE833" s="10"/>
      <c r="FF833" s="10"/>
      <c r="FG833" s="10"/>
      <c r="FH833" s="10"/>
      <c r="FI833" s="10"/>
      <c r="FJ833" s="10"/>
      <c r="FK833" s="10"/>
      <c r="FL833" s="10"/>
      <c r="FM833" s="10"/>
      <c r="FN833" s="10"/>
      <c r="FO833" s="10"/>
      <c r="FP833" s="10"/>
      <c r="FQ833" s="10"/>
      <c r="FR833" s="10"/>
      <c r="FS833" s="10"/>
      <c r="FT833" s="10"/>
      <c r="FU833" s="10"/>
      <c r="FV833" s="10"/>
      <c r="FW833" s="10"/>
      <c r="FX833" s="10"/>
      <c r="FY833" s="10"/>
      <c r="FZ833" s="10"/>
      <c r="GA833" s="10"/>
      <c r="GB833" s="10"/>
      <c r="GC833" s="10"/>
      <c r="GD833" s="10"/>
      <c r="GE833" s="10"/>
      <c r="GF833" s="10"/>
      <c r="GG833" s="10"/>
      <c r="GH833" s="10"/>
      <c r="GI833" s="10"/>
      <c r="GJ833" s="10"/>
      <c r="GK833" s="10"/>
      <c r="GL833" s="10"/>
      <c r="GM833" s="10"/>
      <c r="GN833" s="10"/>
      <c r="GO833" s="10"/>
      <c r="GP833" s="10"/>
      <c r="GQ833" s="10"/>
      <c r="GR833" s="10"/>
      <c r="GS833" s="10"/>
      <c r="GT833" s="10"/>
      <c r="GU833" s="10"/>
      <c r="GV833" s="10"/>
      <c r="GW833" s="10"/>
      <c r="GX833" s="10"/>
      <c r="GY833" s="10"/>
      <c r="GZ833" s="10"/>
      <c r="HA833" s="10"/>
      <c r="HB833" s="10"/>
      <c r="HC833" s="10"/>
      <c r="HD833" s="10"/>
      <c r="HE833" s="10"/>
      <c r="HF833" s="10"/>
      <c r="HG833" s="10"/>
      <c r="HH833" s="10"/>
      <c r="HI833" s="10"/>
      <c r="HJ833" s="10"/>
      <c r="HK833" s="10"/>
      <c r="HL833" s="10"/>
      <c r="HM833" s="10"/>
      <c r="HN833" s="10"/>
      <c r="HO833" s="10"/>
      <c r="HP833" s="10"/>
      <c r="HQ833" s="10"/>
      <c r="HR833" s="10"/>
      <c r="HS833" s="10"/>
      <c r="HT833" s="10"/>
      <c r="HU833" s="10"/>
      <c r="HV833" s="10"/>
      <c r="HW833" s="10"/>
      <c r="HX833" s="10"/>
      <c r="HY833" s="10"/>
      <c r="HZ833" s="10"/>
      <c r="IA833" s="10"/>
      <c r="IB833" s="10"/>
      <c r="IC833" s="10"/>
      <c r="ID833" s="10"/>
      <c r="IE833" s="10"/>
      <c r="IF833" s="10"/>
      <c r="IG833" s="10"/>
      <c r="IH833" s="10"/>
      <c r="II833" s="10"/>
      <c r="IJ833" s="10"/>
      <c r="IK833" s="10"/>
      <c r="IL833" s="10"/>
      <c r="IM833" s="10"/>
      <c r="IN833" s="10"/>
      <c r="IO833" s="10"/>
      <c r="IP833" s="10"/>
      <c r="IQ833" s="10"/>
      <c r="IR833" s="10"/>
      <c r="IS833" s="10"/>
      <c r="IT833" s="10"/>
      <c r="IU833" s="10"/>
      <c r="IV833" s="10"/>
    </row>
    <row r="834" spans="7:256"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  <c r="FH834" s="10"/>
      <c r="FI834" s="10"/>
      <c r="FJ834" s="10"/>
      <c r="FK834" s="10"/>
      <c r="FL834" s="10"/>
      <c r="FM834" s="10"/>
      <c r="FN834" s="10"/>
      <c r="FO834" s="10"/>
      <c r="FP834" s="10"/>
      <c r="FQ834" s="10"/>
      <c r="FR834" s="10"/>
      <c r="FS834" s="10"/>
      <c r="FT834" s="10"/>
      <c r="FU834" s="10"/>
      <c r="FV834" s="10"/>
      <c r="FW834" s="10"/>
      <c r="FX834" s="10"/>
      <c r="FY834" s="10"/>
      <c r="FZ834" s="10"/>
      <c r="GA834" s="10"/>
      <c r="GB834" s="10"/>
      <c r="GC834" s="10"/>
      <c r="GD834" s="10"/>
      <c r="GE834" s="10"/>
      <c r="GF834" s="10"/>
      <c r="GG834" s="10"/>
      <c r="GH834" s="10"/>
      <c r="GI834" s="10"/>
      <c r="GJ834" s="10"/>
      <c r="GK834" s="10"/>
      <c r="GL834" s="10"/>
      <c r="GM834" s="10"/>
      <c r="GN834" s="10"/>
      <c r="GO834" s="10"/>
      <c r="GP834" s="10"/>
      <c r="GQ834" s="10"/>
      <c r="GR834" s="10"/>
      <c r="GS834" s="10"/>
      <c r="GT834" s="10"/>
      <c r="GU834" s="10"/>
      <c r="GV834" s="10"/>
      <c r="GW834" s="10"/>
      <c r="GX834" s="10"/>
      <c r="GY834" s="10"/>
      <c r="GZ834" s="10"/>
      <c r="HA834" s="10"/>
      <c r="HB834" s="10"/>
      <c r="HC834" s="10"/>
      <c r="HD834" s="10"/>
      <c r="HE834" s="10"/>
      <c r="HF834" s="10"/>
      <c r="HG834" s="10"/>
      <c r="HH834" s="10"/>
      <c r="HI834" s="10"/>
      <c r="HJ834" s="10"/>
      <c r="HK834" s="10"/>
      <c r="HL834" s="10"/>
      <c r="HM834" s="10"/>
      <c r="HN834" s="10"/>
      <c r="HO834" s="10"/>
      <c r="HP834" s="10"/>
      <c r="HQ834" s="10"/>
      <c r="HR834" s="10"/>
      <c r="HS834" s="10"/>
      <c r="HT834" s="10"/>
      <c r="HU834" s="10"/>
      <c r="HV834" s="10"/>
      <c r="HW834" s="10"/>
      <c r="HX834" s="10"/>
      <c r="HY834" s="10"/>
      <c r="HZ834" s="10"/>
      <c r="IA834" s="10"/>
      <c r="IB834" s="10"/>
      <c r="IC834" s="10"/>
      <c r="ID834" s="10"/>
      <c r="IE834" s="10"/>
      <c r="IF834" s="10"/>
      <c r="IG834" s="10"/>
      <c r="IH834" s="10"/>
      <c r="II834" s="10"/>
      <c r="IJ834" s="10"/>
      <c r="IK834" s="10"/>
      <c r="IL834" s="10"/>
      <c r="IM834" s="10"/>
      <c r="IN834" s="10"/>
      <c r="IO834" s="10"/>
      <c r="IP834" s="10"/>
      <c r="IQ834" s="10"/>
      <c r="IR834" s="10"/>
      <c r="IS834" s="10"/>
      <c r="IT834" s="10"/>
      <c r="IU834" s="10"/>
      <c r="IV834" s="10"/>
    </row>
    <row r="835" spans="7:256"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  <c r="FH835" s="10"/>
      <c r="FI835" s="10"/>
      <c r="FJ835" s="10"/>
      <c r="FK835" s="10"/>
      <c r="FL835" s="10"/>
      <c r="FM835" s="10"/>
      <c r="FN835" s="10"/>
      <c r="FO835" s="10"/>
      <c r="FP835" s="10"/>
      <c r="FQ835" s="10"/>
      <c r="FR835" s="10"/>
      <c r="FS835" s="10"/>
      <c r="FT835" s="10"/>
      <c r="FU835" s="10"/>
      <c r="FV835" s="10"/>
      <c r="FW835" s="10"/>
      <c r="FX835" s="10"/>
      <c r="FY835" s="10"/>
      <c r="FZ835" s="10"/>
      <c r="GA835" s="10"/>
      <c r="GB835" s="10"/>
      <c r="GC835" s="10"/>
      <c r="GD835" s="10"/>
      <c r="GE835" s="10"/>
      <c r="GF835" s="10"/>
      <c r="GG835" s="10"/>
      <c r="GH835" s="10"/>
      <c r="GI835" s="10"/>
      <c r="GJ835" s="10"/>
      <c r="GK835" s="10"/>
      <c r="GL835" s="10"/>
      <c r="GM835" s="10"/>
      <c r="GN835" s="10"/>
      <c r="GO835" s="10"/>
      <c r="GP835" s="10"/>
      <c r="GQ835" s="10"/>
      <c r="GR835" s="10"/>
      <c r="GS835" s="10"/>
      <c r="GT835" s="10"/>
      <c r="GU835" s="10"/>
      <c r="GV835" s="10"/>
      <c r="GW835" s="10"/>
      <c r="GX835" s="10"/>
      <c r="GY835" s="10"/>
      <c r="GZ835" s="10"/>
      <c r="HA835" s="10"/>
      <c r="HB835" s="10"/>
      <c r="HC835" s="10"/>
      <c r="HD835" s="10"/>
      <c r="HE835" s="10"/>
      <c r="HF835" s="10"/>
      <c r="HG835" s="10"/>
      <c r="HH835" s="10"/>
      <c r="HI835" s="10"/>
      <c r="HJ835" s="10"/>
      <c r="HK835" s="10"/>
      <c r="HL835" s="10"/>
      <c r="HM835" s="10"/>
      <c r="HN835" s="10"/>
      <c r="HO835" s="10"/>
      <c r="HP835" s="10"/>
      <c r="HQ835" s="10"/>
      <c r="HR835" s="10"/>
      <c r="HS835" s="10"/>
      <c r="HT835" s="10"/>
      <c r="HU835" s="10"/>
      <c r="HV835" s="10"/>
      <c r="HW835" s="10"/>
      <c r="HX835" s="10"/>
      <c r="HY835" s="10"/>
      <c r="HZ835" s="10"/>
      <c r="IA835" s="10"/>
      <c r="IB835" s="10"/>
      <c r="IC835" s="10"/>
      <c r="ID835" s="10"/>
      <c r="IE835" s="10"/>
      <c r="IF835" s="10"/>
      <c r="IG835" s="10"/>
      <c r="IH835" s="10"/>
      <c r="II835" s="10"/>
      <c r="IJ835" s="10"/>
      <c r="IK835" s="10"/>
      <c r="IL835" s="10"/>
      <c r="IM835" s="10"/>
      <c r="IN835" s="10"/>
      <c r="IO835" s="10"/>
      <c r="IP835" s="10"/>
      <c r="IQ835" s="10"/>
      <c r="IR835" s="10"/>
      <c r="IS835" s="10"/>
      <c r="IT835" s="10"/>
      <c r="IU835" s="10"/>
      <c r="IV835" s="10"/>
    </row>
    <row r="836" spans="7:256"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  <c r="EW836" s="10"/>
      <c r="EX836" s="10"/>
      <c r="EY836" s="10"/>
      <c r="EZ836" s="10"/>
      <c r="FA836" s="10"/>
      <c r="FB836" s="10"/>
      <c r="FC836" s="10"/>
      <c r="FD836" s="10"/>
      <c r="FE836" s="10"/>
      <c r="FF836" s="10"/>
      <c r="FG836" s="10"/>
      <c r="FH836" s="10"/>
      <c r="FI836" s="10"/>
      <c r="FJ836" s="10"/>
      <c r="FK836" s="10"/>
      <c r="FL836" s="10"/>
      <c r="FM836" s="10"/>
      <c r="FN836" s="10"/>
      <c r="FO836" s="10"/>
      <c r="FP836" s="10"/>
      <c r="FQ836" s="10"/>
      <c r="FR836" s="10"/>
      <c r="FS836" s="10"/>
      <c r="FT836" s="10"/>
      <c r="FU836" s="10"/>
      <c r="FV836" s="10"/>
      <c r="FW836" s="10"/>
      <c r="FX836" s="10"/>
      <c r="FY836" s="10"/>
      <c r="FZ836" s="10"/>
      <c r="GA836" s="10"/>
      <c r="GB836" s="10"/>
      <c r="GC836" s="10"/>
      <c r="GD836" s="10"/>
      <c r="GE836" s="10"/>
      <c r="GF836" s="10"/>
      <c r="GG836" s="10"/>
      <c r="GH836" s="10"/>
      <c r="GI836" s="10"/>
      <c r="GJ836" s="10"/>
      <c r="GK836" s="10"/>
      <c r="GL836" s="10"/>
      <c r="GM836" s="10"/>
      <c r="GN836" s="10"/>
      <c r="GO836" s="10"/>
      <c r="GP836" s="10"/>
      <c r="GQ836" s="10"/>
      <c r="GR836" s="10"/>
      <c r="GS836" s="10"/>
      <c r="GT836" s="10"/>
      <c r="GU836" s="10"/>
      <c r="GV836" s="10"/>
      <c r="GW836" s="10"/>
      <c r="GX836" s="10"/>
      <c r="GY836" s="10"/>
      <c r="GZ836" s="10"/>
      <c r="HA836" s="10"/>
      <c r="HB836" s="10"/>
      <c r="HC836" s="10"/>
      <c r="HD836" s="10"/>
      <c r="HE836" s="10"/>
      <c r="HF836" s="10"/>
      <c r="HG836" s="10"/>
      <c r="HH836" s="10"/>
      <c r="HI836" s="10"/>
      <c r="HJ836" s="10"/>
      <c r="HK836" s="10"/>
      <c r="HL836" s="10"/>
      <c r="HM836" s="10"/>
      <c r="HN836" s="10"/>
      <c r="HO836" s="10"/>
      <c r="HP836" s="10"/>
      <c r="HQ836" s="10"/>
      <c r="HR836" s="10"/>
      <c r="HS836" s="10"/>
      <c r="HT836" s="10"/>
      <c r="HU836" s="10"/>
      <c r="HV836" s="10"/>
      <c r="HW836" s="10"/>
      <c r="HX836" s="10"/>
      <c r="HY836" s="10"/>
      <c r="HZ836" s="10"/>
      <c r="IA836" s="10"/>
      <c r="IB836" s="10"/>
      <c r="IC836" s="10"/>
      <c r="ID836" s="10"/>
      <c r="IE836" s="10"/>
      <c r="IF836" s="10"/>
      <c r="IG836" s="10"/>
      <c r="IH836" s="10"/>
      <c r="II836" s="10"/>
      <c r="IJ836" s="10"/>
      <c r="IK836" s="10"/>
      <c r="IL836" s="10"/>
      <c r="IM836" s="10"/>
      <c r="IN836" s="10"/>
      <c r="IO836" s="10"/>
      <c r="IP836" s="10"/>
      <c r="IQ836" s="10"/>
      <c r="IR836" s="10"/>
      <c r="IS836" s="10"/>
      <c r="IT836" s="10"/>
      <c r="IU836" s="10"/>
      <c r="IV836" s="10"/>
    </row>
    <row r="837" spans="7:256"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  <c r="EY837" s="10"/>
      <c r="EZ837" s="10"/>
      <c r="FA837" s="10"/>
      <c r="FB837" s="10"/>
      <c r="FC837" s="10"/>
      <c r="FD837" s="10"/>
      <c r="FE837" s="10"/>
      <c r="FF837" s="10"/>
      <c r="FG837" s="10"/>
      <c r="FH837" s="10"/>
      <c r="FI837" s="10"/>
      <c r="FJ837" s="10"/>
      <c r="FK837" s="10"/>
      <c r="FL837" s="10"/>
      <c r="FM837" s="10"/>
      <c r="FN837" s="10"/>
      <c r="FO837" s="10"/>
      <c r="FP837" s="10"/>
      <c r="FQ837" s="10"/>
      <c r="FR837" s="10"/>
      <c r="FS837" s="10"/>
      <c r="FT837" s="10"/>
      <c r="FU837" s="10"/>
      <c r="FV837" s="10"/>
      <c r="FW837" s="10"/>
      <c r="FX837" s="10"/>
      <c r="FY837" s="10"/>
      <c r="FZ837" s="10"/>
      <c r="GA837" s="10"/>
      <c r="GB837" s="10"/>
      <c r="GC837" s="10"/>
      <c r="GD837" s="10"/>
      <c r="GE837" s="10"/>
      <c r="GF837" s="10"/>
      <c r="GG837" s="10"/>
      <c r="GH837" s="10"/>
      <c r="GI837" s="10"/>
      <c r="GJ837" s="10"/>
      <c r="GK837" s="10"/>
      <c r="GL837" s="10"/>
      <c r="GM837" s="10"/>
      <c r="GN837" s="10"/>
      <c r="GO837" s="10"/>
      <c r="GP837" s="10"/>
      <c r="GQ837" s="10"/>
      <c r="GR837" s="10"/>
      <c r="GS837" s="10"/>
      <c r="GT837" s="10"/>
      <c r="GU837" s="10"/>
      <c r="GV837" s="10"/>
      <c r="GW837" s="10"/>
      <c r="GX837" s="10"/>
      <c r="GY837" s="10"/>
      <c r="GZ837" s="10"/>
      <c r="HA837" s="10"/>
      <c r="HB837" s="10"/>
      <c r="HC837" s="10"/>
      <c r="HD837" s="10"/>
      <c r="HE837" s="10"/>
      <c r="HF837" s="10"/>
      <c r="HG837" s="10"/>
      <c r="HH837" s="10"/>
      <c r="HI837" s="10"/>
      <c r="HJ837" s="10"/>
      <c r="HK837" s="10"/>
      <c r="HL837" s="10"/>
      <c r="HM837" s="10"/>
      <c r="HN837" s="10"/>
      <c r="HO837" s="10"/>
      <c r="HP837" s="10"/>
      <c r="HQ837" s="10"/>
      <c r="HR837" s="10"/>
      <c r="HS837" s="10"/>
      <c r="HT837" s="10"/>
      <c r="HU837" s="10"/>
      <c r="HV837" s="10"/>
      <c r="HW837" s="10"/>
      <c r="HX837" s="10"/>
      <c r="HY837" s="10"/>
      <c r="HZ837" s="10"/>
      <c r="IA837" s="10"/>
      <c r="IB837" s="10"/>
      <c r="IC837" s="10"/>
      <c r="ID837" s="10"/>
      <c r="IE837" s="10"/>
      <c r="IF837" s="10"/>
      <c r="IG837" s="10"/>
      <c r="IH837" s="10"/>
      <c r="II837" s="10"/>
      <c r="IJ837" s="10"/>
      <c r="IK837" s="10"/>
      <c r="IL837" s="10"/>
      <c r="IM837" s="10"/>
      <c r="IN837" s="10"/>
      <c r="IO837" s="10"/>
      <c r="IP837" s="10"/>
      <c r="IQ837" s="10"/>
      <c r="IR837" s="10"/>
      <c r="IS837" s="10"/>
      <c r="IT837" s="10"/>
      <c r="IU837" s="10"/>
      <c r="IV837" s="10"/>
    </row>
    <row r="838" spans="7:256"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  <c r="EW838" s="10"/>
      <c r="EX838" s="10"/>
      <c r="EY838" s="10"/>
      <c r="EZ838" s="10"/>
      <c r="FA838" s="10"/>
      <c r="FB838" s="10"/>
      <c r="FC838" s="10"/>
      <c r="FD838" s="10"/>
      <c r="FE838" s="10"/>
      <c r="FF838" s="10"/>
      <c r="FG838" s="10"/>
      <c r="FH838" s="10"/>
      <c r="FI838" s="10"/>
      <c r="FJ838" s="10"/>
      <c r="FK838" s="10"/>
      <c r="FL838" s="10"/>
      <c r="FM838" s="10"/>
      <c r="FN838" s="10"/>
      <c r="FO838" s="10"/>
      <c r="FP838" s="10"/>
      <c r="FQ838" s="10"/>
      <c r="FR838" s="10"/>
      <c r="FS838" s="10"/>
      <c r="FT838" s="10"/>
      <c r="FU838" s="10"/>
      <c r="FV838" s="10"/>
      <c r="FW838" s="10"/>
      <c r="FX838" s="10"/>
      <c r="FY838" s="10"/>
      <c r="FZ838" s="10"/>
      <c r="GA838" s="10"/>
      <c r="GB838" s="10"/>
      <c r="GC838" s="10"/>
      <c r="GD838" s="10"/>
      <c r="GE838" s="10"/>
      <c r="GF838" s="10"/>
      <c r="GG838" s="10"/>
      <c r="GH838" s="10"/>
      <c r="GI838" s="10"/>
      <c r="GJ838" s="10"/>
      <c r="GK838" s="10"/>
      <c r="GL838" s="10"/>
      <c r="GM838" s="10"/>
      <c r="GN838" s="10"/>
      <c r="GO838" s="10"/>
      <c r="GP838" s="10"/>
      <c r="GQ838" s="10"/>
      <c r="GR838" s="10"/>
      <c r="GS838" s="10"/>
      <c r="GT838" s="10"/>
      <c r="GU838" s="10"/>
      <c r="GV838" s="10"/>
      <c r="GW838" s="10"/>
      <c r="GX838" s="10"/>
      <c r="GY838" s="10"/>
      <c r="GZ838" s="10"/>
      <c r="HA838" s="10"/>
      <c r="HB838" s="10"/>
      <c r="HC838" s="10"/>
      <c r="HD838" s="10"/>
      <c r="HE838" s="10"/>
      <c r="HF838" s="10"/>
      <c r="HG838" s="10"/>
      <c r="HH838" s="10"/>
      <c r="HI838" s="10"/>
      <c r="HJ838" s="10"/>
      <c r="HK838" s="10"/>
      <c r="HL838" s="10"/>
      <c r="HM838" s="10"/>
      <c r="HN838" s="10"/>
      <c r="HO838" s="10"/>
      <c r="HP838" s="10"/>
      <c r="HQ838" s="10"/>
      <c r="HR838" s="10"/>
      <c r="HS838" s="10"/>
      <c r="HT838" s="10"/>
      <c r="HU838" s="10"/>
      <c r="HV838" s="10"/>
      <c r="HW838" s="10"/>
      <c r="HX838" s="10"/>
      <c r="HY838" s="10"/>
      <c r="HZ838" s="10"/>
      <c r="IA838" s="10"/>
      <c r="IB838" s="10"/>
      <c r="IC838" s="10"/>
      <c r="ID838" s="10"/>
      <c r="IE838" s="10"/>
      <c r="IF838" s="10"/>
      <c r="IG838" s="10"/>
      <c r="IH838" s="10"/>
      <c r="II838" s="10"/>
      <c r="IJ838" s="10"/>
      <c r="IK838" s="10"/>
      <c r="IL838" s="10"/>
      <c r="IM838" s="10"/>
      <c r="IN838" s="10"/>
      <c r="IO838" s="10"/>
      <c r="IP838" s="10"/>
      <c r="IQ838" s="10"/>
      <c r="IR838" s="10"/>
      <c r="IS838" s="10"/>
      <c r="IT838" s="10"/>
      <c r="IU838" s="10"/>
      <c r="IV838" s="10"/>
    </row>
    <row r="839" spans="7:256"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  <c r="EW839" s="10"/>
      <c r="EX839" s="10"/>
      <c r="EY839" s="10"/>
      <c r="EZ839" s="10"/>
      <c r="FA839" s="10"/>
      <c r="FB839" s="10"/>
      <c r="FC839" s="10"/>
      <c r="FD839" s="10"/>
      <c r="FE839" s="10"/>
      <c r="FF839" s="10"/>
      <c r="FG839" s="10"/>
      <c r="FH839" s="10"/>
      <c r="FI839" s="10"/>
      <c r="FJ839" s="10"/>
      <c r="FK839" s="10"/>
      <c r="FL839" s="10"/>
      <c r="FM839" s="10"/>
      <c r="FN839" s="10"/>
      <c r="FO839" s="10"/>
      <c r="FP839" s="10"/>
      <c r="FQ839" s="10"/>
      <c r="FR839" s="10"/>
      <c r="FS839" s="10"/>
      <c r="FT839" s="10"/>
      <c r="FU839" s="10"/>
      <c r="FV839" s="10"/>
      <c r="FW839" s="10"/>
      <c r="FX839" s="10"/>
      <c r="FY839" s="10"/>
      <c r="FZ839" s="10"/>
      <c r="GA839" s="10"/>
      <c r="GB839" s="10"/>
      <c r="GC839" s="10"/>
      <c r="GD839" s="10"/>
      <c r="GE839" s="10"/>
      <c r="GF839" s="10"/>
      <c r="GG839" s="10"/>
      <c r="GH839" s="10"/>
      <c r="GI839" s="10"/>
      <c r="GJ839" s="10"/>
      <c r="GK839" s="10"/>
      <c r="GL839" s="10"/>
      <c r="GM839" s="10"/>
      <c r="GN839" s="10"/>
      <c r="GO839" s="10"/>
      <c r="GP839" s="10"/>
      <c r="GQ839" s="10"/>
      <c r="GR839" s="10"/>
      <c r="GS839" s="10"/>
      <c r="GT839" s="10"/>
      <c r="GU839" s="10"/>
      <c r="GV839" s="10"/>
      <c r="GW839" s="10"/>
      <c r="GX839" s="10"/>
      <c r="GY839" s="10"/>
      <c r="GZ839" s="10"/>
      <c r="HA839" s="10"/>
      <c r="HB839" s="10"/>
      <c r="HC839" s="10"/>
      <c r="HD839" s="10"/>
      <c r="HE839" s="10"/>
      <c r="HF839" s="10"/>
      <c r="HG839" s="10"/>
      <c r="HH839" s="10"/>
      <c r="HI839" s="10"/>
      <c r="HJ839" s="10"/>
      <c r="HK839" s="10"/>
      <c r="HL839" s="10"/>
      <c r="HM839" s="10"/>
      <c r="HN839" s="10"/>
      <c r="HO839" s="10"/>
      <c r="HP839" s="10"/>
      <c r="HQ839" s="10"/>
      <c r="HR839" s="10"/>
      <c r="HS839" s="10"/>
      <c r="HT839" s="10"/>
      <c r="HU839" s="10"/>
      <c r="HV839" s="10"/>
      <c r="HW839" s="10"/>
      <c r="HX839" s="10"/>
      <c r="HY839" s="10"/>
      <c r="HZ839" s="10"/>
      <c r="IA839" s="10"/>
      <c r="IB839" s="10"/>
      <c r="IC839" s="10"/>
      <c r="ID839" s="10"/>
      <c r="IE839" s="10"/>
      <c r="IF839" s="10"/>
      <c r="IG839" s="10"/>
      <c r="IH839" s="10"/>
      <c r="II839" s="10"/>
      <c r="IJ839" s="10"/>
      <c r="IK839" s="10"/>
      <c r="IL839" s="10"/>
      <c r="IM839" s="10"/>
      <c r="IN839" s="10"/>
      <c r="IO839" s="10"/>
      <c r="IP839" s="10"/>
      <c r="IQ839" s="10"/>
      <c r="IR839" s="10"/>
      <c r="IS839" s="10"/>
      <c r="IT839" s="10"/>
      <c r="IU839" s="10"/>
      <c r="IV839" s="10"/>
    </row>
    <row r="840" spans="7:256"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  <c r="EW840" s="10"/>
      <c r="EX840" s="10"/>
      <c r="EY840" s="10"/>
      <c r="EZ840" s="10"/>
      <c r="FA840" s="10"/>
      <c r="FB840" s="10"/>
      <c r="FC840" s="10"/>
      <c r="FD840" s="10"/>
      <c r="FE840" s="10"/>
      <c r="FF840" s="10"/>
      <c r="FG840" s="10"/>
      <c r="FH840" s="10"/>
      <c r="FI840" s="10"/>
      <c r="FJ840" s="10"/>
      <c r="FK840" s="10"/>
      <c r="FL840" s="10"/>
      <c r="FM840" s="10"/>
      <c r="FN840" s="10"/>
      <c r="FO840" s="10"/>
      <c r="FP840" s="10"/>
      <c r="FQ840" s="10"/>
      <c r="FR840" s="10"/>
      <c r="FS840" s="10"/>
      <c r="FT840" s="10"/>
      <c r="FU840" s="10"/>
      <c r="FV840" s="10"/>
      <c r="FW840" s="10"/>
      <c r="FX840" s="10"/>
      <c r="FY840" s="10"/>
      <c r="FZ840" s="10"/>
      <c r="GA840" s="10"/>
      <c r="GB840" s="10"/>
      <c r="GC840" s="10"/>
      <c r="GD840" s="10"/>
      <c r="GE840" s="10"/>
      <c r="GF840" s="10"/>
      <c r="GG840" s="10"/>
      <c r="GH840" s="10"/>
      <c r="GI840" s="10"/>
      <c r="GJ840" s="10"/>
      <c r="GK840" s="10"/>
      <c r="GL840" s="10"/>
      <c r="GM840" s="10"/>
      <c r="GN840" s="10"/>
      <c r="GO840" s="10"/>
      <c r="GP840" s="10"/>
      <c r="GQ840" s="10"/>
      <c r="GR840" s="10"/>
      <c r="GS840" s="10"/>
      <c r="GT840" s="10"/>
      <c r="GU840" s="10"/>
      <c r="GV840" s="10"/>
      <c r="GW840" s="10"/>
      <c r="GX840" s="10"/>
      <c r="GY840" s="10"/>
      <c r="GZ840" s="10"/>
      <c r="HA840" s="10"/>
      <c r="HB840" s="10"/>
      <c r="HC840" s="10"/>
      <c r="HD840" s="10"/>
      <c r="HE840" s="10"/>
      <c r="HF840" s="10"/>
      <c r="HG840" s="10"/>
      <c r="HH840" s="10"/>
      <c r="HI840" s="10"/>
      <c r="HJ840" s="10"/>
      <c r="HK840" s="10"/>
      <c r="HL840" s="10"/>
      <c r="HM840" s="10"/>
      <c r="HN840" s="10"/>
      <c r="HO840" s="10"/>
      <c r="HP840" s="10"/>
      <c r="HQ840" s="10"/>
      <c r="HR840" s="10"/>
      <c r="HS840" s="10"/>
      <c r="HT840" s="10"/>
      <c r="HU840" s="10"/>
      <c r="HV840" s="10"/>
      <c r="HW840" s="10"/>
      <c r="HX840" s="10"/>
      <c r="HY840" s="10"/>
      <c r="HZ840" s="10"/>
      <c r="IA840" s="10"/>
      <c r="IB840" s="10"/>
      <c r="IC840" s="10"/>
      <c r="ID840" s="10"/>
      <c r="IE840" s="10"/>
      <c r="IF840" s="10"/>
      <c r="IG840" s="10"/>
      <c r="IH840" s="10"/>
      <c r="II840" s="10"/>
      <c r="IJ840" s="10"/>
      <c r="IK840" s="10"/>
      <c r="IL840" s="10"/>
      <c r="IM840" s="10"/>
      <c r="IN840" s="10"/>
      <c r="IO840" s="10"/>
      <c r="IP840" s="10"/>
      <c r="IQ840" s="10"/>
      <c r="IR840" s="10"/>
      <c r="IS840" s="10"/>
      <c r="IT840" s="10"/>
      <c r="IU840" s="10"/>
      <c r="IV840" s="10"/>
    </row>
    <row r="841" spans="7:256"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  <c r="EY841" s="10"/>
      <c r="EZ841" s="10"/>
      <c r="FA841" s="10"/>
      <c r="FB841" s="10"/>
      <c r="FC841" s="10"/>
      <c r="FD841" s="10"/>
      <c r="FE841" s="10"/>
      <c r="FF841" s="10"/>
      <c r="FG841" s="10"/>
      <c r="FH841" s="10"/>
      <c r="FI841" s="10"/>
      <c r="FJ841" s="10"/>
      <c r="FK841" s="10"/>
      <c r="FL841" s="10"/>
      <c r="FM841" s="10"/>
      <c r="FN841" s="10"/>
      <c r="FO841" s="10"/>
      <c r="FP841" s="10"/>
      <c r="FQ841" s="10"/>
      <c r="FR841" s="10"/>
      <c r="FS841" s="10"/>
      <c r="FT841" s="10"/>
      <c r="FU841" s="10"/>
      <c r="FV841" s="10"/>
      <c r="FW841" s="10"/>
      <c r="FX841" s="10"/>
      <c r="FY841" s="10"/>
      <c r="FZ841" s="10"/>
      <c r="GA841" s="10"/>
      <c r="GB841" s="10"/>
      <c r="GC841" s="10"/>
      <c r="GD841" s="10"/>
      <c r="GE841" s="10"/>
      <c r="GF841" s="10"/>
      <c r="GG841" s="10"/>
      <c r="GH841" s="10"/>
      <c r="GI841" s="10"/>
      <c r="GJ841" s="10"/>
      <c r="GK841" s="10"/>
      <c r="GL841" s="10"/>
      <c r="GM841" s="10"/>
      <c r="GN841" s="10"/>
      <c r="GO841" s="10"/>
      <c r="GP841" s="10"/>
      <c r="GQ841" s="10"/>
      <c r="GR841" s="10"/>
      <c r="GS841" s="10"/>
      <c r="GT841" s="10"/>
      <c r="GU841" s="10"/>
      <c r="GV841" s="10"/>
      <c r="GW841" s="10"/>
      <c r="GX841" s="10"/>
      <c r="GY841" s="10"/>
      <c r="GZ841" s="10"/>
      <c r="HA841" s="10"/>
      <c r="HB841" s="10"/>
      <c r="HC841" s="10"/>
      <c r="HD841" s="10"/>
      <c r="HE841" s="10"/>
      <c r="HF841" s="10"/>
      <c r="HG841" s="10"/>
      <c r="HH841" s="10"/>
      <c r="HI841" s="10"/>
      <c r="HJ841" s="10"/>
      <c r="HK841" s="10"/>
      <c r="HL841" s="10"/>
      <c r="HM841" s="10"/>
      <c r="HN841" s="10"/>
      <c r="HO841" s="10"/>
      <c r="HP841" s="10"/>
      <c r="HQ841" s="10"/>
      <c r="HR841" s="10"/>
      <c r="HS841" s="10"/>
      <c r="HT841" s="10"/>
      <c r="HU841" s="10"/>
      <c r="HV841" s="10"/>
      <c r="HW841" s="10"/>
      <c r="HX841" s="10"/>
      <c r="HY841" s="10"/>
      <c r="HZ841" s="10"/>
      <c r="IA841" s="10"/>
      <c r="IB841" s="10"/>
      <c r="IC841" s="10"/>
      <c r="ID841" s="10"/>
      <c r="IE841" s="10"/>
      <c r="IF841" s="10"/>
      <c r="IG841" s="10"/>
      <c r="IH841" s="10"/>
      <c r="II841" s="10"/>
      <c r="IJ841" s="10"/>
      <c r="IK841" s="10"/>
      <c r="IL841" s="10"/>
      <c r="IM841" s="10"/>
      <c r="IN841" s="10"/>
      <c r="IO841" s="10"/>
      <c r="IP841" s="10"/>
      <c r="IQ841" s="10"/>
      <c r="IR841" s="10"/>
      <c r="IS841" s="10"/>
      <c r="IT841" s="10"/>
      <c r="IU841" s="10"/>
      <c r="IV841" s="10"/>
    </row>
    <row r="842" spans="7:256"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  <c r="EY842" s="10"/>
      <c r="EZ842" s="10"/>
      <c r="FA842" s="10"/>
      <c r="FB842" s="10"/>
      <c r="FC842" s="10"/>
      <c r="FD842" s="10"/>
      <c r="FE842" s="10"/>
      <c r="FF842" s="10"/>
      <c r="FG842" s="10"/>
      <c r="FH842" s="10"/>
      <c r="FI842" s="10"/>
      <c r="FJ842" s="10"/>
      <c r="FK842" s="10"/>
      <c r="FL842" s="10"/>
      <c r="FM842" s="10"/>
      <c r="FN842" s="10"/>
      <c r="FO842" s="10"/>
      <c r="FP842" s="10"/>
      <c r="FQ842" s="10"/>
      <c r="FR842" s="10"/>
      <c r="FS842" s="10"/>
      <c r="FT842" s="10"/>
      <c r="FU842" s="10"/>
      <c r="FV842" s="10"/>
      <c r="FW842" s="10"/>
      <c r="FX842" s="10"/>
      <c r="FY842" s="10"/>
      <c r="FZ842" s="10"/>
      <c r="GA842" s="10"/>
      <c r="GB842" s="10"/>
      <c r="GC842" s="10"/>
      <c r="GD842" s="10"/>
      <c r="GE842" s="10"/>
      <c r="GF842" s="10"/>
      <c r="GG842" s="10"/>
      <c r="GH842" s="10"/>
      <c r="GI842" s="10"/>
      <c r="GJ842" s="10"/>
      <c r="GK842" s="10"/>
      <c r="GL842" s="10"/>
      <c r="GM842" s="10"/>
      <c r="GN842" s="10"/>
      <c r="GO842" s="10"/>
      <c r="GP842" s="10"/>
      <c r="GQ842" s="10"/>
      <c r="GR842" s="10"/>
      <c r="GS842" s="10"/>
      <c r="GT842" s="10"/>
      <c r="GU842" s="10"/>
      <c r="GV842" s="10"/>
      <c r="GW842" s="10"/>
      <c r="GX842" s="10"/>
      <c r="GY842" s="10"/>
      <c r="GZ842" s="10"/>
      <c r="HA842" s="10"/>
      <c r="HB842" s="10"/>
      <c r="HC842" s="10"/>
      <c r="HD842" s="10"/>
      <c r="HE842" s="10"/>
      <c r="HF842" s="10"/>
      <c r="HG842" s="10"/>
      <c r="HH842" s="10"/>
      <c r="HI842" s="10"/>
      <c r="HJ842" s="10"/>
      <c r="HK842" s="10"/>
      <c r="HL842" s="10"/>
      <c r="HM842" s="10"/>
      <c r="HN842" s="10"/>
      <c r="HO842" s="10"/>
      <c r="HP842" s="10"/>
      <c r="HQ842" s="10"/>
      <c r="HR842" s="10"/>
      <c r="HS842" s="10"/>
      <c r="HT842" s="10"/>
      <c r="HU842" s="10"/>
      <c r="HV842" s="10"/>
      <c r="HW842" s="10"/>
      <c r="HX842" s="10"/>
      <c r="HY842" s="10"/>
      <c r="HZ842" s="10"/>
      <c r="IA842" s="10"/>
      <c r="IB842" s="10"/>
      <c r="IC842" s="10"/>
      <c r="ID842" s="10"/>
      <c r="IE842" s="10"/>
      <c r="IF842" s="10"/>
      <c r="IG842" s="10"/>
      <c r="IH842" s="10"/>
      <c r="II842" s="10"/>
      <c r="IJ842" s="10"/>
      <c r="IK842" s="10"/>
      <c r="IL842" s="10"/>
      <c r="IM842" s="10"/>
      <c r="IN842" s="10"/>
      <c r="IO842" s="10"/>
      <c r="IP842" s="10"/>
      <c r="IQ842" s="10"/>
      <c r="IR842" s="10"/>
      <c r="IS842" s="10"/>
      <c r="IT842" s="10"/>
      <c r="IU842" s="10"/>
      <c r="IV842" s="10"/>
    </row>
    <row r="843" spans="7:256"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  <c r="EY843" s="10"/>
      <c r="EZ843" s="10"/>
      <c r="FA843" s="10"/>
      <c r="FB843" s="10"/>
      <c r="FC843" s="10"/>
      <c r="FD843" s="10"/>
      <c r="FE843" s="10"/>
      <c r="FF843" s="10"/>
      <c r="FG843" s="10"/>
      <c r="FH843" s="10"/>
      <c r="FI843" s="10"/>
      <c r="FJ843" s="10"/>
      <c r="FK843" s="10"/>
      <c r="FL843" s="10"/>
      <c r="FM843" s="10"/>
      <c r="FN843" s="10"/>
      <c r="FO843" s="10"/>
      <c r="FP843" s="10"/>
      <c r="FQ843" s="10"/>
      <c r="FR843" s="10"/>
      <c r="FS843" s="10"/>
      <c r="FT843" s="10"/>
      <c r="FU843" s="10"/>
      <c r="FV843" s="10"/>
      <c r="FW843" s="10"/>
      <c r="FX843" s="10"/>
      <c r="FY843" s="10"/>
      <c r="FZ843" s="10"/>
      <c r="GA843" s="10"/>
      <c r="GB843" s="10"/>
      <c r="GC843" s="10"/>
      <c r="GD843" s="10"/>
      <c r="GE843" s="10"/>
      <c r="GF843" s="10"/>
      <c r="GG843" s="10"/>
      <c r="GH843" s="10"/>
      <c r="GI843" s="10"/>
      <c r="GJ843" s="10"/>
      <c r="GK843" s="10"/>
      <c r="GL843" s="10"/>
      <c r="GM843" s="10"/>
      <c r="GN843" s="10"/>
      <c r="GO843" s="10"/>
      <c r="GP843" s="10"/>
      <c r="GQ843" s="10"/>
      <c r="GR843" s="10"/>
      <c r="GS843" s="10"/>
      <c r="GT843" s="10"/>
      <c r="GU843" s="10"/>
      <c r="GV843" s="10"/>
      <c r="GW843" s="10"/>
      <c r="GX843" s="10"/>
      <c r="GY843" s="10"/>
      <c r="GZ843" s="10"/>
      <c r="HA843" s="10"/>
      <c r="HB843" s="10"/>
      <c r="HC843" s="10"/>
      <c r="HD843" s="10"/>
      <c r="HE843" s="10"/>
      <c r="HF843" s="10"/>
      <c r="HG843" s="10"/>
      <c r="HH843" s="10"/>
      <c r="HI843" s="10"/>
      <c r="HJ843" s="10"/>
      <c r="HK843" s="10"/>
      <c r="HL843" s="10"/>
      <c r="HM843" s="10"/>
      <c r="HN843" s="10"/>
      <c r="HO843" s="10"/>
      <c r="HP843" s="10"/>
      <c r="HQ843" s="10"/>
      <c r="HR843" s="10"/>
      <c r="HS843" s="10"/>
      <c r="HT843" s="10"/>
      <c r="HU843" s="10"/>
      <c r="HV843" s="10"/>
      <c r="HW843" s="10"/>
      <c r="HX843" s="10"/>
      <c r="HY843" s="10"/>
      <c r="HZ843" s="10"/>
      <c r="IA843" s="10"/>
      <c r="IB843" s="10"/>
      <c r="IC843" s="10"/>
      <c r="ID843" s="10"/>
      <c r="IE843" s="10"/>
      <c r="IF843" s="10"/>
      <c r="IG843" s="10"/>
      <c r="IH843" s="10"/>
      <c r="II843" s="10"/>
      <c r="IJ843" s="10"/>
      <c r="IK843" s="10"/>
      <c r="IL843" s="10"/>
      <c r="IM843" s="10"/>
      <c r="IN843" s="10"/>
      <c r="IO843" s="10"/>
      <c r="IP843" s="10"/>
      <c r="IQ843" s="10"/>
      <c r="IR843" s="10"/>
      <c r="IS843" s="10"/>
      <c r="IT843" s="10"/>
      <c r="IU843" s="10"/>
      <c r="IV843" s="10"/>
    </row>
    <row r="844" spans="7:256"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  <c r="EY844" s="10"/>
      <c r="EZ844" s="10"/>
      <c r="FA844" s="10"/>
      <c r="FB844" s="10"/>
      <c r="FC844" s="10"/>
      <c r="FD844" s="10"/>
      <c r="FE844" s="10"/>
      <c r="FF844" s="10"/>
      <c r="FG844" s="10"/>
      <c r="FH844" s="10"/>
      <c r="FI844" s="10"/>
      <c r="FJ844" s="10"/>
      <c r="FK844" s="10"/>
      <c r="FL844" s="10"/>
      <c r="FM844" s="10"/>
      <c r="FN844" s="10"/>
      <c r="FO844" s="10"/>
      <c r="FP844" s="10"/>
      <c r="FQ844" s="10"/>
      <c r="FR844" s="10"/>
      <c r="FS844" s="10"/>
      <c r="FT844" s="10"/>
      <c r="FU844" s="10"/>
      <c r="FV844" s="10"/>
      <c r="FW844" s="10"/>
      <c r="FX844" s="10"/>
      <c r="FY844" s="10"/>
      <c r="FZ844" s="10"/>
      <c r="GA844" s="10"/>
      <c r="GB844" s="10"/>
      <c r="GC844" s="10"/>
      <c r="GD844" s="10"/>
      <c r="GE844" s="10"/>
      <c r="GF844" s="10"/>
      <c r="GG844" s="10"/>
      <c r="GH844" s="10"/>
      <c r="GI844" s="10"/>
      <c r="GJ844" s="10"/>
      <c r="GK844" s="10"/>
      <c r="GL844" s="10"/>
      <c r="GM844" s="10"/>
      <c r="GN844" s="10"/>
      <c r="GO844" s="10"/>
      <c r="GP844" s="10"/>
      <c r="GQ844" s="10"/>
      <c r="GR844" s="10"/>
      <c r="GS844" s="10"/>
      <c r="GT844" s="10"/>
      <c r="GU844" s="10"/>
      <c r="GV844" s="10"/>
      <c r="GW844" s="10"/>
      <c r="GX844" s="10"/>
      <c r="GY844" s="10"/>
      <c r="GZ844" s="10"/>
      <c r="HA844" s="10"/>
      <c r="HB844" s="10"/>
      <c r="HC844" s="10"/>
      <c r="HD844" s="10"/>
      <c r="HE844" s="10"/>
      <c r="HF844" s="10"/>
      <c r="HG844" s="10"/>
      <c r="HH844" s="10"/>
      <c r="HI844" s="10"/>
      <c r="HJ844" s="10"/>
      <c r="HK844" s="10"/>
      <c r="HL844" s="10"/>
      <c r="HM844" s="10"/>
      <c r="HN844" s="10"/>
      <c r="HO844" s="10"/>
      <c r="HP844" s="10"/>
      <c r="HQ844" s="10"/>
      <c r="HR844" s="10"/>
      <c r="HS844" s="10"/>
      <c r="HT844" s="10"/>
      <c r="HU844" s="10"/>
      <c r="HV844" s="10"/>
      <c r="HW844" s="10"/>
      <c r="HX844" s="10"/>
      <c r="HY844" s="10"/>
      <c r="HZ844" s="10"/>
      <c r="IA844" s="10"/>
      <c r="IB844" s="10"/>
      <c r="IC844" s="10"/>
      <c r="ID844" s="10"/>
      <c r="IE844" s="10"/>
      <c r="IF844" s="10"/>
      <c r="IG844" s="10"/>
      <c r="IH844" s="10"/>
      <c r="II844" s="10"/>
      <c r="IJ844" s="10"/>
      <c r="IK844" s="10"/>
      <c r="IL844" s="10"/>
      <c r="IM844" s="10"/>
      <c r="IN844" s="10"/>
      <c r="IO844" s="10"/>
      <c r="IP844" s="10"/>
      <c r="IQ844" s="10"/>
      <c r="IR844" s="10"/>
      <c r="IS844" s="10"/>
      <c r="IT844" s="10"/>
      <c r="IU844" s="10"/>
      <c r="IV844" s="10"/>
    </row>
    <row r="845" spans="7:256"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  <c r="EY845" s="10"/>
      <c r="EZ845" s="10"/>
      <c r="FA845" s="10"/>
      <c r="FB845" s="10"/>
      <c r="FC845" s="10"/>
      <c r="FD845" s="10"/>
      <c r="FE845" s="10"/>
      <c r="FF845" s="10"/>
      <c r="FG845" s="10"/>
      <c r="FH845" s="10"/>
      <c r="FI845" s="10"/>
      <c r="FJ845" s="10"/>
      <c r="FK845" s="10"/>
      <c r="FL845" s="10"/>
      <c r="FM845" s="10"/>
      <c r="FN845" s="10"/>
      <c r="FO845" s="10"/>
      <c r="FP845" s="10"/>
      <c r="FQ845" s="10"/>
      <c r="FR845" s="10"/>
      <c r="FS845" s="10"/>
      <c r="FT845" s="10"/>
      <c r="FU845" s="10"/>
      <c r="FV845" s="10"/>
      <c r="FW845" s="10"/>
      <c r="FX845" s="10"/>
      <c r="FY845" s="10"/>
      <c r="FZ845" s="10"/>
      <c r="GA845" s="10"/>
      <c r="GB845" s="10"/>
      <c r="GC845" s="10"/>
      <c r="GD845" s="10"/>
      <c r="GE845" s="10"/>
      <c r="GF845" s="10"/>
      <c r="GG845" s="10"/>
      <c r="GH845" s="10"/>
      <c r="GI845" s="10"/>
      <c r="GJ845" s="10"/>
      <c r="GK845" s="10"/>
      <c r="GL845" s="10"/>
      <c r="GM845" s="10"/>
      <c r="GN845" s="10"/>
      <c r="GO845" s="10"/>
      <c r="GP845" s="10"/>
      <c r="GQ845" s="10"/>
      <c r="GR845" s="10"/>
      <c r="GS845" s="10"/>
      <c r="GT845" s="10"/>
      <c r="GU845" s="10"/>
      <c r="GV845" s="10"/>
      <c r="GW845" s="10"/>
      <c r="GX845" s="10"/>
      <c r="GY845" s="10"/>
      <c r="GZ845" s="10"/>
      <c r="HA845" s="10"/>
      <c r="HB845" s="10"/>
      <c r="HC845" s="10"/>
      <c r="HD845" s="10"/>
      <c r="HE845" s="10"/>
      <c r="HF845" s="10"/>
      <c r="HG845" s="10"/>
      <c r="HH845" s="10"/>
      <c r="HI845" s="10"/>
      <c r="HJ845" s="10"/>
      <c r="HK845" s="10"/>
      <c r="HL845" s="10"/>
      <c r="HM845" s="10"/>
      <c r="HN845" s="10"/>
      <c r="HO845" s="10"/>
      <c r="HP845" s="10"/>
      <c r="HQ845" s="10"/>
      <c r="HR845" s="10"/>
      <c r="HS845" s="10"/>
      <c r="HT845" s="10"/>
      <c r="HU845" s="10"/>
      <c r="HV845" s="10"/>
      <c r="HW845" s="10"/>
      <c r="HX845" s="10"/>
      <c r="HY845" s="10"/>
      <c r="HZ845" s="10"/>
      <c r="IA845" s="10"/>
      <c r="IB845" s="10"/>
      <c r="IC845" s="10"/>
      <c r="ID845" s="10"/>
      <c r="IE845" s="10"/>
      <c r="IF845" s="10"/>
      <c r="IG845" s="10"/>
      <c r="IH845" s="10"/>
      <c r="II845" s="10"/>
      <c r="IJ845" s="10"/>
      <c r="IK845" s="10"/>
      <c r="IL845" s="10"/>
      <c r="IM845" s="10"/>
      <c r="IN845" s="10"/>
      <c r="IO845" s="10"/>
      <c r="IP845" s="10"/>
      <c r="IQ845" s="10"/>
      <c r="IR845" s="10"/>
      <c r="IS845" s="10"/>
      <c r="IT845" s="10"/>
      <c r="IU845" s="10"/>
      <c r="IV845" s="10"/>
    </row>
    <row r="846" spans="7:256"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  <c r="EW846" s="10"/>
      <c r="EX846" s="10"/>
      <c r="EY846" s="10"/>
      <c r="EZ846" s="10"/>
      <c r="FA846" s="10"/>
      <c r="FB846" s="10"/>
      <c r="FC846" s="10"/>
      <c r="FD846" s="10"/>
      <c r="FE846" s="10"/>
      <c r="FF846" s="10"/>
      <c r="FG846" s="10"/>
      <c r="FH846" s="10"/>
      <c r="FI846" s="10"/>
      <c r="FJ846" s="10"/>
      <c r="FK846" s="10"/>
      <c r="FL846" s="10"/>
      <c r="FM846" s="10"/>
      <c r="FN846" s="10"/>
      <c r="FO846" s="10"/>
      <c r="FP846" s="10"/>
      <c r="FQ846" s="10"/>
      <c r="FR846" s="10"/>
      <c r="FS846" s="10"/>
      <c r="FT846" s="10"/>
      <c r="FU846" s="10"/>
      <c r="FV846" s="10"/>
      <c r="FW846" s="10"/>
      <c r="FX846" s="10"/>
      <c r="FY846" s="10"/>
      <c r="FZ846" s="10"/>
      <c r="GA846" s="10"/>
      <c r="GB846" s="10"/>
      <c r="GC846" s="10"/>
      <c r="GD846" s="10"/>
      <c r="GE846" s="10"/>
      <c r="GF846" s="10"/>
      <c r="GG846" s="10"/>
      <c r="GH846" s="10"/>
      <c r="GI846" s="10"/>
      <c r="GJ846" s="10"/>
      <c r="GK846" s="10"/>
      <c r="GL846" s="10"/>
      <c r="GM846" s="10"/>
      <c r="GN846" s="10"/>
      <c r="GO846" s="10"/>
      <c r="GP846" s="10"/>
      <c r="GQ846" s="10"/>
      <c r="GR846" s="10"/>
      <c r="GS846" s="10"/>
      <c r="GT846" s="10"/>
      <c r="GU846" s="10"/>
      <c r="GV846" s="10"/>
      <c r="GW846" s="10"/>
      <c r="GX846" s="10"/>
      <c r="GY846" s="10"/>
      <c r="GZ846" s="10"/>
      <c r="HA846" s="10"/>
      <c r="HB846" s="10"/>
      <c r="HC846" s="10"/>
      <c r="HD846" s="10"/>
      <c r="HE846" s="10"/>
      <c r="HF846" s="10"/>
      <c r="HG846" s="10"/>
      <c r="HH846" s="10"/>
      <c r="HI846" s="10"/>
      <c r="HJ846" s="10"/>
      <c r="HK846" s="10"/>
      <c r="HL846" s="10"/>
      <c r="HM846" s="10"/>
      <c r="HN846" s="10"/>
      <c r="HO846" s="10"/>
      <c r="HP846" s="10"/>
      <c r="HQ846" s="10"/>
      <c r="HR846" s="10"/>
      <c r="HS846" s="10"/>
      <c r="HT846" s="10"/>
      <c r="HU846" s="10"/>
      <c r="HV846" s="10"/>
      <c r="HW846" s="10"/>
      <c r="HX846" s="10"/>
      <c r="HY846" s="10"/>
      <c r="HZ846" s="10"/>
      <c r="IA846" s="10"/>
      <c r="IB846" s="10"/>
      <c r="IC846" s="10"/>
      <c r="ID846" s="10"/>
      <c r="IE846" s="10"/>
      <c r="IF846" s="10"/>
      <c r="IG846" s="10"/>
      <c r="IH846" s="10"/>
      <c r="II846" s="10"/>
      <c r="IJ846" s="10"/>
      <c r="IK846" s="10"/>
      <c r="IL846" s="10"/>
      <c r="IM846" s="10"/>
      <c r="IN846" s="10"/>
      <c r="IO846" s="10"/>
      <c r="IP846" s="10"/>
      <c r="IQ846" s="10"/>
      <c r="IR846" s="10"/>
      <c r="IS846" s="10"/>
      <c r="IT846" s="10"/>
      <c r="IU846" s="10"/>
      <c r="IV846" s="10"/>
    </row>
    <row r="847" spans="7:256"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  <c r="EW847" s="10"/>
      <c r="EX847" s="10"/>
      <c r="EY847" s="10"/>
      <c r="EZ847" s="10"/>
      <c r="FA847" s="10"/>
      <c r="FB847" s="10"/>
      <c r="FC847" s="10"/>
      <c r="FD847" s="10"/>
      <c r="FE847" s="10"/>
      <c r="FF847" s="10"/>
      <c r="FG847" s="10"/>
      <c r="FH847" s="10"/>
      <c r="FI847" s="10"/>
      <c r="FJ847" s="10"/>
      <c r="FK847" s="10"/>
      <c r="FL847" s="10"/>
      <c r="FM847" s="10"/>
      <c r="FN847" s="10"/>
      <c r="FO847" s="10"/>
      <c r="FP847" s="10"/>
      <c r="FQ847" s="10"/>
      <c r="FR847" s="10"/>
      <c r="FS847" s="10"/>
      <c r="FT847" s="10"/>
      <c r="FU847" s="10"/>
      <c r="FV847" s="10"/>
      <c r="FW847" s="10"/>
      <c r="FX847" s="10"/>
      <c r="FY847" s="10"/>
      <c r="FZ847" s="10"/>
      <c r="GA847" s="10"/>
      <c r="GB847" s="10"/>
      <c r="GC847" s="10"/>
      <c r="GD847" s="10"/>
      <c r="GE847" s="10"/>
      <c r="GF847" s="10"/>
      <c r="GG847" s="10"/>
      <c r="GH847" s="10"/>
      <c r="GI847" s="10"/>
      <c r="GJ847" s="10"/>
      <c r="GK847" s="10"/>
      <c r="GL847" s="10"/>
      <c r="GM847" s="10"/>
      <c r="GN847" s="10"/>
      <c r="GO847" s="10"/>
      <c r="GP847" s="10"/>
      <c r="GQ847" s="10"/>
      <c r="GR847" s="10"/>
      <c r="GS847" s="10"/>
      <c r="GT847" s="10"/>
      <c r="GU847" s="10"/>
      <c r="GV847" s="10"/>
      <c r="GW847" s="10"/>
      <c r="GX847" s="10"/>
      <c r="GY847" s="10"/>
      <c r="GZ847" s="10"/>
      <c r="HA847" s="10"/>
      <c r="HB847" s="10"/>
      <c r="HC847" s="10"/>
      <c r="HD847" s="10"/>
      <c r="HE847" s="10"/>
      <c r="HF847" s="10"/>
      <c r="HG847" s="10"/>
      <c r="HH847" s="10"/>
      <c r="HI847" s="10"/>
      <c r="HJ847" s="10"/>
      <c r="HK847" s="10"/>
      <c r="HL847" s="10"/>
      <c r="HM847" s="10"/>
      <c r="HN847" s="10"/>
      <c r="HO847" s="10"/>
      <c r="HP847" s="10"/>
      <c r="HQ847" s="10"/>
      <c r="HR847" s="10"/>
      <c r="HS847" s="10"/>
      <c r="HT847" s="10"/>
      <c r="HU847" s="10"/>
      <c r="HV847" s="10"/>
      <c r="HW847" s="10"/>
      <c r="HX847" s="10"/>
      <c r="HY847" s="10"/>
      <c r="HZ847" s="10"/>
      <c r="IA847" s="10"/>
      <c r="IB847" s="10"/>
      <c r="IC847" s="10"/>
      <c r="ID847" s="10"/>
      <c r="IE847" s="10"/>
      <c r="IF847" s="10"/>
      <c r="IG847" s="10"/>
      <c r="IH847" s="10"/>
      <c r="II847" s="10"/>
      <c r="IJ847" s="10"/>
      <c r="IK847" s="10"/>
      <c r="IL847" s="10"/>
      <c r="IM847" s="10"/>
      <c r="IN847" s="10"/>
      <c r="IO847" s="10"/>
      <c r="IP847" s="10"/>
      <c r="IQ847" s="10"/>
      <c r="IR847" s="10"/>
      <c r="IS847" s="10"/>
      <c r="IT847" s="10"/>
      <c r="IU847" s="10"/>
      <c r="IV847" s="10"/>
    </row>
    <row r="848" spans="7:256"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  <c r="EY848" s="10"/>
      <c r="EZ848" s="10"/>
      <c r="FA848" s="10"/>
      <c r="FB848" s="10"/>
      <c r="FC848" s="10"/>
      <c r="FD848" s="10"/>
      <c r="FE848" s="10"/>
      <c r="FF848" s="10"/>
      <c r="FG848" s="10"/>
      <c r="FH848" s="10"/>
      <c r="FI848" s="10"/>
      <c r="FJ848" s="10"/>
      <c r="FK848" s="10"/>
      <c r="FL848" s="10"/>
      <c r="FM848" s="10"/>
      <c r="FN848" s="10"/>
      <c r="FO848" s="10"/>
      <c r="FP848" s="10"/>
      <c r="FQ848" s="10"/>
      <c r="FR848" s="10"/>
      <c r="FS848" s="10"/>
      <c r="FT848" s="10"/>
      <c r="FU848" s="10"/>
      <c r="FV848" s="10"/>
      <c r="FW848" s="10"/>
      <c r="FX848" s="10"/>
      <c r="FY848" s="10"/>
      <c r="FZ848" s="10"/>
      <c r="GA848" s="10"/>
      <c r="GB848" s="10"/>
      <c r="GC848" s="10"/>
      <c r="GD848" s="10"/>
      <c r="GE848" s="10"/>
      <c r="GF848" s="10"/>
      <c r="GG848" s="10"/>
      <c r="GH848" s="10"/>
      <c r="GI848" s="10"/>
      <c r="GJ848" s="10"/>
      <c r="GK848" s="10"/>
      <c r="GL848" s="10"/>
      <c r="GM848" s="10"/>
      <c r="GN848" s="10"/>
      <c r="GO848" s="10"/>
      <c r="GP848" s="10"/>
      <c r="GQ848" s="10"/>
      <c r="GR848" s="10"/>
      <c r="GS848" s="10"/>
      <c r="GT848" s="10"/>
      <c r="GU848" s="10"/>
      <c r="GV848" s="10"/>
      <c r="GW848" s="10"/>
      <c r="GX848" s="10"/>
      <c r="GY848" s="10"/>
      <c r="GZ848" s="10"/>
      <c r="HA848" s="10"/>
      <c r="HB848" s="10"/>
      <c r="HC848" s="10"/>
      <c r="HD848" s="10"/>
      <c r="HE848" s="10"/>
      <c r="HF848" s="10"/>
      <c r="HG848" s="10"/>
      <c r="HH848" s="10"/>
      <c r="HI848" s="10"/>
      <c r="HJ848" s="10"/>
      <c r="HK848" s="10"/>
      <c r="HL848" s="10"/>
      <c r="HM848" s="10"/>
      <c r="HN848" s="10"/>
      <c r="HO848" s="10"/>
      <c r="HP848" s="10"/>
      <c r="HQ848" s="10"/>
      <c r="HR848" s="10"/>
      <c r="HS848" s="10"/>
      <c r="HT848" s="10"/>
      <c r="HU848" s="10"/>
      <c r="HV848" s="10"/>
      <c r="HW848" s="10"/>
      <c r="HX848" s="10"/>
      <c r="HY848" s="10"/>
      <c r="HZ848" s="10"/>
      <c r="IA848" s="10"/>
      <c r="IB848" s="10"/>
      <c r="IC848" s="10"/>
      <c r="ID848" s="10"/>
      <c r="IE848" s="10"/>
      <c r="IF848" s="10"/>
      <c r="IG848" s="10"/>
      <c r="IH848" s="10"/>
      <c r="II848" s="10"/>
      <c r="IJ848" s="10"/>
      <c r="IK848" s="10"/>
      <c r="IL848" s="10"/>
      <c r="IM848" s="10"/>
      <c r="IN848" s="10"/>
      <c r="IO848" s="10"/>
      <c r="IP848" s="10"/>
      <c r="IQ848" s="10"/>
      <c r="IR848" s="10"/>
      <c r="IS848" s="10"/>
      <c r="IT848" s="10"/>
      <c r="IU848" s="10"/>
      <c r="IV848" s="10"/>
    </row>
    <row r="849" spans="7:256"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  <c r="EY849" s="10"/>
      <c r="EZ849" s="10"/>
      <c r="FA849" s="10"/>
      <c r="FB849" s="10"/>
      <c r="FC849" s="10"/>
      <c r="FD849" s="10"/>
      <c r="FE849" s="10"/>
      <c r="FF849" s="10"/>
      <c r="FG849" s="10"/>
      <c r="FH849" s="10"/>
      <c r="FI849" s="10"/>
      <c r="FJ849" s="10"/>
      <c r="FK849" s="10"/>
      <c r="FL849" s="10"/>
      <c r="FM849" s="10"/>
      <c r="FN849" s="10"/>
      <c r="FO849" s="10"/>
      <c r="FP849" s="10"/>
      <c r="FQ849" s="10"/>
      <c r="FR849" s="10"/>
      <c r="FS849" s="10"/>
      <c r="FT849" s="10"/>
      <c r="FU849" s="10"/>
      <c r="FV849" s="10"/>
      <c r="FW849" s="10"/>
      <c r="FX849" s="10"/>
      <c r="FY849" s="10"/>
      <c r="FZ849" s="10"/>
      <c r="GA849" s="10"/>
      <c r="GB849" s="10"/>
      <c r="GC849" s="10"/>
      <c r="GD849" s="10"/>
      <c r="GE849" s="10"/>
      <c r="GF849" s="10"/>
      <c r="GG849" s="10"/>
      <c r="GH849" s="10"/>
      <c r="GI849" s="10"/>
      <c r="GJ849" s="10"/>
      <c r="GK849" s="10"/>
      <c r="GL849" s="10"/>
      <c r="GM849" s="10"/>
      <c r="GN849" s="10"/>
      <c r="GO849" s="10"/>
      <c r="GP849" s="10"/>
      <c r="GQ849" s="10"/>
      <c r="GR849" s="10"/>
      <c r="GS849" s="10"/>
      <c r="GT849" s="10"/>
      <c r="GU849" s="10"/>
      <c r="GV849" s="10"/>
      <c r="GW849" s="10"/>
      <c r="GX849" s="10"/>
      <c r="GY849" s="10"/>
      <c r="GZ849" s="10"/>
      <c r="HA849" s="10"/>
      <c r="HB849" s="10"/>
      <c r="HC849" s="10"/>
      <c r="HD849" s="10"/>
      <c r="HE849" s="10"/>
      <c r="HF849" s="10"/>
      <c r="HG849" s="10"/>
      <c r="HH849" s="10"/>
      <c r="HI849" s="10"/>
      <c r="HJ849" s="10"/>
      <c r="HK849" s="10"/>
      <c r="HL849" s="10"/>
      <c r="HM849" s="10"/>
      <c r="HN849" s="10"/>
      <c r="HO849" s="10"/>
      <c r="HP849" s="10"/>
      <c r="HQ849" s="10"/>
      <c r="HR849" s="10"/>
      <c r="HS849" s="10"/>
      <c r="HT849" s="10"/>
      <c r="HU849" s="10"/>
      <c r="HV849" s="10"/>
      <c r="HW849" s="10"/>
      <c r="HX849" s="10"/>
      <c r="HY849" s="10"/>
      <c r="HZ849" s="10"/>
      <c r="IA849" s="10"/>
      <c r="IB849" s="10"/>
      <c r="IC849" s="10"/>
      <c r="ID849" s="10"/>
      <c r="IE849" s="10"/>
      <c r="IF849" s="10"/>
      <c r="IG849" s="10"/>
      <c r="IH849" s="10"/>
      <c r="II849" s="10"/>
      <c r="IJ849" s="10"/>
      <c r="IK849" s="10"/>
      <c r="IL849" s="10"/>
      <c r="IM849" s="10"/>
      <c r="IN849" s="10"/>
      <c r="IO849" s="10"/>
      <c r="IP849" s="10"/>
      <c r="IQ849" s="10"/>
      <c r="IR849" s="10"/>
      <c r="IS849" s="10"/>
      <c r="IT849" s="10"/>
      <c r="IU849" s="10"/>
      <c r="IV849" s="10"/>
    </row>
  </sheetData>
  <mergeCells count="572">
    <mergeCell ref="A1:E1"/>
    <mergeCell ref="A2:E2"/>
    <mergeCell ref="A3:E3"/>
    <mergeCell ref="C7:E7"/>
    <mergeCell ref="C8:D8"/>
    <mergeCell ref="C9:D9"/>
    <mergeCell ref="C11:D11"/>
    <mergeCell ref="C12:D12"/>
    <mergeCell ref="C13:D13"/>
    <mergeCell ref="C23:D23"/>
    <mergeCell ref="C24:D24"/>
    <mergeCell ref="C25:D25"/>
    <mergeCell ref="B27:D27"/>
    <mergeCell ref="A28:E28"/>
    <mergeCell ref="A29:E29"/>
    <mergeCell ref="A30:E30"/>
    <mergeCell ref="D36:E36"/>
    <mergeCell ref="C37:D37"/>
    <mergeCell ref="C38:D38"/>
    <mergeCell ref="C39:D39"/>
    <mergeCell ref="D43:E43"/>
    <mergeCell ref="C45:D45"/>
    <mergeCell ref="C46:D46"/>
    <mergeCell ref="D50:E50"/>
    <mergeCell ref="C52:D52"/>
    <mergeCell ref="C53:D53"/>
    <mergeCell ref="D57:E57"/>
    <mergeCell ref="C59:D59"/>
    <mergeCell ref="C60:D60"/>
    <mergeCell ref="D64:E64"/>
    <mergeCell ref="C66:D66"/>
    <mergeCell ref="C67:D67"/>
    <mergeCell ref="A71:E71"/>
    <mergeCell ref="A72:E72"/>
    <mergeCell ref="A73:E73"/>
    <mergeCell ref="C77:E77"/>
    <mergeCell ref="C78:D78"/>
    <mergeCell ref="C79:D79"/>
    <mergeCell ref="C80:D80"/>
    <mergeCell ref="D84:E84"/>
    <mergeCell ref="C86:D86"/>
    <mergeCell ref="C87:D87"/>
    <mergeCell ref="D91:E91"/>
    <mergeCell ref="C93:D93"/>
    <mergeCell ref="C94:D94"/>
    <mergeCell ref="D98:E98"/>
    <mergeCell ref="C100:D100"/>
    <mergeCell ref="C101:D101"/>
    <mergeCell ref="D105:E105"/>
    <mergeCell ref="C107:D107"/>
    <mergeCell ref="C108:D108"/>
    <mergeCell ref="A112:E112"/>
    <mergeCell ref="A113:E113"/>
    <mergeCell ref="A114:E114"/>
    <mergeCell ref="C118:E118"/>
    <mergeCell ref="C119:D119"/>
    <mergeCell ref="C120:D120"/>
    <mergeCell ref="C121:D121"/>
    <mergeCell ref="C125:E125"/>
    <mergeCell ref="C126:D126"/>
    <mergeCell ref="C127:D127"/>
    <mergeCell ref="C128:D128"/>
    <mergeCell ref="C132:E132"/>
    <mergeCell ref="C133:D133"/>
    <mergeCell ref="C134:D134"/>
    <mergeCell ref="C135:D135"/>
    <mergeCell ref="C139:E139"/>
    <mergeCell ref="C140:D140"/>
    <mergeCell ref="C141:D141"/>
    <mergeCell ref="C142:D142"/>
    <mergeCell ref="C146:E146"/>
    <mergeCell ref="C147:D147"/>
    <mergeCell ref="C148:D148"/>
    <mergeCell ref="C149:D149"/>
    <mergeCell ref="C153:E153"/>
    <mergeCell ref="C154:D154"/>
    <mergeCell ref="C155:D155"/>
    <mergeCell ref="C156:D156"/>
    <mergeCell ref="A160:E160"/>
    <mergeCell ref="A161:E161"/>
    <mergeCell ref="A162:E162"/>
    <mergeCell ref="C166:E166"/>
    <mergeCell ref="C167:D167"/>
    <mergeCell ref="C168:D168"/>
    <mergeCell ref="C169:D169"/>
    <mergeCell ref="C173:E173"/>
    <mergeCell ref="C174:D174"/>
    <mergeCell ref="C175:D175"/>
    <mergeCell ref="C176:D176"/>
    <mergeCell ref="C180:E180"/>
    <mergeCell ref="C181:D181"/>
    <mergeCell ref="C182:D182"/>
    <mergeCell ref="C183:D183"/>
    <mergeCell ref="C187:E187"/>
    <mergeCell ref="C188:D188"/>
    <mergeCell ref="C189:D189"/>
    <mergeCell ref="C190:D190"/>
    <mergeCell ref="C194:E194"/>
    <mergeCell ref="C195:D195"/>
    <mergeCell ref="C196:D196"/>
    <mergeCell ref="C197:D197"/>
    <mergeCell ref="A201:E201"/>
    <mergeCell ref="A202:E202"/>
    <mergeCell ref="A203:E203"/>
    <mergeCell ref="C207:E207"/>
    <mergeCell ref="C208:D208"/>
    <mergeCell ref="C209:D209"/>
    <mergeCell ref="C210:D210"/>
    <mergeCell ref="C214:E214"/>
    <mergeCell ref="C215:D215"/>
    <mergeCell ref="C216:D216"/>
    <mergeCell ref="C217:D217"/>
    <mergeCell ref="C221:E221"/>
    <mergeCell ref="C222:D222"/>
    <mergeCell ref="C223:D223"/>
    <mergeCell ref="C224:D224"/>
    <mergeCell ref="C228:E228"/>
    <mergeCell ref="C229:D229"/>
    <mergeCell ref="C230:D230"/>
    <mergeCell ref="C231:D231"/>
    <mergeCell ref="C235:E235"/>
    <mergeCell ref="C236:D236"/>
    <mergeCell ref="C237:D237"/>
    <mergeCell ref="C238:D238"/>
    <mergeCell ref="C242:E242"/>
    <mergeCell ref="C243:D243"/>
    <mergeCell ref="C244:D244"/>
    <mergeCell ref="C245:D245"/>
    <mergeCell ref="A249:E249"/>
    <mergeCell ref="A250:E250"/>
    <mergeCell ref="A251:E251"/>
    <mergeCell ref="C255:E255"/>
    <mergeCell ref="C256:D256"/>
    <mergeCell ref="C257:D257"/>
    <mergeCell ref="C258:D258"/>
    <mergeCell ref="C262:E262"/>
    <mergeCell ref="C263:D263"/>
    <mergeCell ref="C264:D264"/>
    <mergeCell ref="C265:D265"/>
    <mergeCell ref="C269:E269"/>
    <mergeCell ref="C270:D270"/>
    <mergeCell ref="C271:D271"/>
    <mergeCell ref="C272:D272"/>
    <mergeCell ref="C276:E276"/>
    <mergeCell ref="C277:D277"/>
    <mergeCell ref="C278:D278"/>
    <mergeCell ref="C279:D279"/>
    <mergeCell ref="A283:E283"/>
    <mergeCell ref="A284:E284"/>
    <mergeCell ref="A285:E285"/>
    <mergeCell ref="C289:E289"/>
    <mergeCell ref="C290:D290"/>
    <mergeCell ref="C291:D291"/>
    <mergeCell ref="C292:D292"/>
    <mergeCell ref="C296:E296"/>
    <mergeCell ref="C297:D297"/>
    <mergeCell ref="C298:D298"/>
    <mergeCell ref="C299:D299"/>
    <mergeCell ref="C303:E303"/>
    <mergeCell ref="C304:D304"/>
    <mergeCell ref="C305:D305"/>
    <mergeCell ref="C306:D306"/>
    <mergeCell ref="C310:E310"/>
    <mergeCell ref="C311:D311"/>
    <mergeCell ref="C312:D312"/>
    <mergeCell ref="C313:D313"/>
    <mergeCell ref="C317:E317"/>
    <mergeCell ref="C318:D318"/>
    <mergeCell ref="C319:D319"/>
    <mergeCell ref="C320:D320"/>
    <mergeCell ref="C324:E324"/>
    <mergeCell ref="C325:D325"/>
    <mergeCell ref="C326:D326"/>
    <mergeCell ref="C327:D327"/>
    <mergeCell ref="C331:D331"/>
    <mergeCell ref="C332:D332"/>
    <mergeCell ref="C333:D333"/>
    <mergeCell ref="C334:D334"/>
    <mergeCell ref="C338:D338"/>
    <mergeCell ref="C339:D339"/>
    <mergeCell ref="C340:D340"/>
    <mergeCell ref="C341:D341"/>
    <mergeCell ref="C345:D345"/>
    <mergeCell ref="C346:D346"/>
    <mergeCell ref="C347:D347"/>
    <mergeCell ref="C348:D348"/>
    <mergeCell ref="D352:E352"/>
    <mergeCell ref="C353:D353"/>
    <mergeCell ref="C354:D354"/>
    <mergeCell ref="C355:D355"/>
    <mergeCell ref="D359:E359"/>
    <mergeCell ref="D360:E360"/>
    <mergeCell ref="D361:E361"/>
    <mergeCell ref="D362:E362"/>
    <mergeCell ref="A363:E363"/>
    <mergeCell ref="A364:E364"/>
    <mergeCell ref="A365:E365"/>
    <mergeCell ref="C369:E369"/>
    <mergeCell ref="C370:D370"/>
    <mergeCell ref="C371:D371"/>
    <mergeCell ref="C372:D372"/>
    <mergeCell ref="C373:D373"/>
    <mergeCell ref="C374:D374"/>
    <mergeCell ref="C377:E377"/>
    <mergeCell ref="C378:D378"/>
    <mergeCell ref="C379:D379"/>
    <mergeCell ref="C380:D380"/>
    <mergeCell ref="C381:D381"/>
    <mergeCell ref="C382:D382"/>
    <mergeCell ref="C385:E385"/>
    <mergeCell ref="C386:D386"/>
    <mergeCell ref="C387:D387"/>
    <mergeCell ref="C388:D388"/>
    <mergeCell ref="C389:D389"/>
    <mergeCell ref="C390:D390"/>
    <mergeCell ref="C393:E393"/>
    <mergeCell ref="C394:D394"/>
    <mergeCell ref="C395:D395"/>
    <mergeCell ref="C396:D396"/>
    <mergeCell ref="C397:D397"/>
    <mergeCell ref="C398:D398"/>
    <mergeCell ref="C401:E401"/>
    <mergeCell ref="C402:D402"/>
    <mergeCell ref="C403:D403"/>
    <mergeCell ref="C404:D404"/>
    <mergeCell ref="C405:D405"/>
    <mergeCell ref="C406:D406"/>
    <mergeCell ref="A409:E409"/>
    <mergeCell ref="A410:E410"/>
    <mergeCell ref="A411:E411"/>
    <mergeCell ref="C415:E415"/>
    <mergeCell ref="C416:D416"/>
    <mergeCell ref="C417:D417"/>
    <mergeCell ref="C418:D418"/>
    <mergeCell ref="C419:D419"/>
    <mergeCell ref="C423:E423"/>
    <mergeCell ref="C424:D424"/>
    <mergeCell ref="C425:D425"/>
    <mergeCell ref="C426:D426"/>
    <mergeCell ref="C427:D427"/>
    <mergeCell ref="C431:E431"/>
    <mergeCell ref="C432:D432"/>
    <mergeCell ref="C433:D433"/>
    <mergeCell ref="C434:D434"/>
    <mergeCell ref="C438:E438"/>
    <mergeCell ref="C439:D439"/>
    <mergeCell ref="C440:D440"/>
    <mergeCell ref="C441:D441"/>
    <mergeCell ref="C445:E445"/>
    <mergeCell ref="C446:D446"/>
    <mergeCell ref="C447:D447"/>
    <mergeCell ref="C448:D448"/>
    <mergeCell ref="C452:E452"/>
    <mergeCell ref="C453:D453"/>
    <mergeCell ref="C454:D454"/>
    <mergeCell ref="C455:D455"/>
    <mergeCell ref="C459:E459"/>
    <mergeCell ref="C460:D460"/>
    <mergeCell ref="C461:D461"/>
    <mergeCell ref="C462:D462"/>
    <mergeCell ref="A466:E466"/>
    <mergeCell ref="A467:E467"/>
    <mergeCell ref="A468:E468"/>
    <mergeCell ref="C472:E472"/>
    <mergeCell ref="C473:D473"/>
    <mergeCell ref="C474:D474"/>
    <mergeCell ref="C475:D475"/>
    <mergeCell ref="D479:E479"/>
    <mergeCell ref="C481:D481"/>
    <mergeCell ref="C482:D482"/>
    <mergeCell ref="C486:E486"/>
    <mergeCell ref="C487:D487"/>
    <mergeCell ref="C488:D488"/>
    <mergeCell ref="C489:D489"/>
    <mergeCell ref="C493:E493"/>
    <mergeCell ref="C494:D494"/>
    <mergeCell ref="C495:D495"/>
    <mergeCell ref="C496:D496"/>
    <mergeCell ref="C500:E500"/>
    <mergeCell ref="C501:D501"/>
    <mergeCell ref="C502:D502"/>
    <mergeCell ref="C503:D503"/>
    <mergeCell ref="C507:E507"/>
    <mergeCell ref="C508:D508"/>
    <mergeCell ref="C509:D509"/>
    <mergeCell ref="C510:D510"/>
    <mergeCell ref="C514:E514"/>
    <mergeCell ref="C515:D515"/>
    <mergeCell ref="C516:D516"/>
    <mergeCell ref="C517:D517"/>
    <mergeCell ref="A521:E521"/>
    <mergeCell ref="A522:E522"/>
    <mergeCell ref="A523:E523"/>
    <mergeCell ref="C527:E527"/>
    <mergeCell ref="C528:D528"/>
    <mergeCell ref="C529:D529"/>
    <mergeCell ref="C530:D530"/>
    <mergeCell ref="C534:E534"/>
    <mergeCell ref="C535:D535"/>
    <mergeCell ref="C536:D536"/>
    <mergeCell ref="C537:D537"/>
    <mergeCell ref="C541:E541"/>
    <mergeCell ref="C542:D542"/>
    <mergeCell ref="C543:D543"/>
    <mergeCell ref="C544:D544"/>
    <mergeCell ref="C548:E548"/>
    <mergeCell ref="C549:D549"/>
    <mergeCell ref="C550:D550"/>
    <mergeCell ref="C551:D551"/>
    <mergeCell ref="C555:E555"/>
    <mergeCell ref="C556:D556"/>
    <mergeCell ref="C557:D557"/>
    <mergeCell ref="C558:D558"/>
    <mergeCell ref="C562:E562"/>
    <mergeCell ref="C563:D563"/>
    <mergeCell ref="C564:D564"/>
    <mergeCell ref="C565:D565"/>
    <mergeCell ref="A4:A6"/>
    <mergeCell ref="A7:A10"/>
    <mergeCell ref="A11:A14"/>
    <mergeCell ref="A15:A18"/>
    <mergeCell ref="A19:A22"/>
    <mergeCell ref="A23:A26"/>
    <mergeCell ref="A33:A35"/>
    <mergeCell ref="A36:A42"/>
    <mergeCell ref="A43:A49"/>
    <mergeCell ref="A50:A56"/>
    <mergeCell ref="A57:A63"/>
    <mergeCell ref="A64:A70"/>
    <mergeCell ref="A74:A76"/>
    <mergeCell ref="A77:A83"/>
    <mergeCell ref="A84:A90"/>
    <mergeCell ref="A91:A97"/>
    <mergeCell ref="A98:A104"/>
    <mergeCell ref="A105:A111"/>
    <mergeCell ref="A115:A117"/>
    <mergeCell ref="A118:A124"/>
    <mergeCell ref="A125:A131"/>
    <mergeCell ref="A132:A138"/>
    <mergeCell ref="A139:A145"/>
    <mergeCell ref="A146:A152"/>
    <mergeCell ref="A153:A159"/>
    <mergeCell ref="A163:A165"/>
    <mergeCell ref="A166:A172"/>
    <mergeCell ref="A173:A179"/>
    <mergeCell ref="A180:A186"/>
    <mergeCell ref="A187:A193"/>
    <mergeCell ref="A194:A200"/>
    <mergeCell ref="A204:A206"/>
    <mergeCell ref="A207:A213"/>
    <mergeCell ref="A214:A220"/>
    <mergeCell ref="A221:A227"/>
    <mergeCell ref="A228:A234"/>
    <mergeCell ref="A235:A241"/>
    <mergeCell ref="A242:A248"/>
    <mergeCell ref="A252:A254"/>
    <mergeCell ref="A255:A261"/>
    <mergeCell ref="A262:A268"/>
    <mergeCell ref="A269:A275"/>
    <mergeCell ref="A276:A282"/>
    <mergeCell ref="A286:A288"/>
    <mergeCell ref="A289:A295"/>
    <mergeCell ref="A296:A302"/>
    <mergeCell ref="A303:A309"/>
    <mergeCell ref="A310:A316"/>
    <mergeCell ref="A317:A323"/>
    <mergeCell ref="A324:A330"/>
    <mergeCell ref="A331:A337"/>
    <mergeCell ref="A338:A344"/>
    <mergeCell ref="A345:A351"/>
    <mergeCell ref="A352:A358"/>
    <mergeCell ref="A359:A360"/>
    <mergeCell ref="A361:A362"/>
    <mergeCell ref="A366:A368"/>
    <mergeCell ref="A369:A376"/>
    <mergeCell ref="A377:A384"/>
    <mergeCell ref="A385:A392"/>
    <mergeCell ref="A393:A400"/>
    <mergeCell ref="A401:A408"/>
    <mergeCell ref="A412:A414"/>
    <mergeCell ref="A415:A422"/>
    <mergeCell ref="A423:A430"/>
    <mergeCell ref="A431:A437"/>
    <mergeCell ref="A438:A444"/>
    <mergeCell ref="A445:A451"/>
    <mergeCell ref="A452:A458"/>
    <mergeCell ref="A459:A465"/>
    <mergeCell ref="A469:A471"/>
    <mergeCell ref="A472:A478"/>
    <mergeCell ref="A479:A485"/>
    <mergeCell ref="A486:A492"/>
    <mergeCell ref="A493:A499"/>
    <mergeCell ref="A500:A506"/>
    <mergeCell ref="A507:A513"/>
    <mergeCell ref="A514:A520"/>
    <mergeCell ref="A524:A526"/>
    <mergeCell ref="A527:A533"/>
    <mergeCell ref="A534:A540"/>
    <mergeCell ref="A541:A547"/>
    <mergeCell ref="A548:A554"/>
    <mergeCell ref="A555:A561"/>
    <mergeCell ref="A562:A568"/>
    <mergeCell ref="B4:B6"/>
    <mergeCell ref="B7:B10"/>
    <mergeCell ref="B11:B14"/>
    <mergeCell ref="B15:B18"/>
    <mergeCell ref="B19:B22"/>
    <mergeCell ref="B23:B26"/>
    <mergeCell ref="B33:B35"/>
    <mergeCell ref="B36:B42"/>
    <mergeCell ref="B43:B49"/>
    <mergeCell ref="B50:B56"/>
    <mergeCell ref="B57:B63"/>
    <mergeCell ref="B64:B70"/>
    <mergeCell ref="B74:B76"/>
    <mergeCell ref="B77:B83"/>
    <mergeCell ref="B84:B90"/>
    <mergeCell ref="B91:B97"/>
    <mergeCell ref="B98:B104"/>
    <mergeCell ref="B105:B111"/>
    <mergeCell ref="B115:B117"/>
    <mergeCell ref="B118:B124"/>
    <mergeCell ref="B125:B131"/>
    <mergeCell ref="B132:B138"/>
    <mergeCell ref="B139:B145"/>
    <mergeCell ref="B146:B152"/>
    <mergeCell ref="B153:B159"/>
    <mergeCell ref="B163:B165"/>
    <mergeCell ref="B166:B172"/>
    <mergeCell ref="B173:B179"/>
    <mergeCell ref="B180:B186"/>
    <mergeCell ref="B187:B193"/>
    <mergeCell ref="B194:B200"/>
    <mergeCell ref="B204:B206"/>
    <mergeCell ref="B207:B213"/>
    <mergeCell ref="B214:B220"/>
    <mergeCell ref="B221:B227"/>
    <mergeCell ref="B228:B234"/>
    <mergeCell ref="B235:B241"/>
    <mergeCell ref="B242:B248"/>
    <mergeCell ref="B252:B254"/>
    <mergeCell ref="B255:B261"/>
    <mergeCell ref="B262:B268"/>
    <mergeCell ref="B269:B275"/>
    <mergeCell ref="B276:B282"/>
    <mergeCell ref="B286:B288"/>
    <mergeCell ref="B289:B295"/>
    <mergeCell ref="B296:B302"/>
    <mergeCell ref="B303:B309"/>
    <mergeCell ref="B310:B316"/>
    <mergeCell ref="B317:B323"/>
    <mergeCell ref="B324:B330"/>
    <mergeCell ref="B331:B337"/>
    <mergeCell ref="B338:B344"/>
    <mergeCell ref="B345:B351"/>
    <mergeCell ref="B352:B358"/>
    <mergeCell ref="B359:B360"/>
    <mergeCell ref="B361:B362"/>
    <mergeCell ref="B366:B368"/>
    <mergeCell ref="B369:B376"/>
    <mergeCell ref="B377:B384"/>
    <mergeCell ref="B385:B392"/>
    <mergeCell ref="B393:B400"/>
    <mergeCell ref="B401:B408"/>
    <mergeCell ref="B412:B414"/>
    <mergeCell ref="B415:B422"/>
    <mergeCell ref="B423:B430"/>
    <mergeCell ref="B431:B437"/>
    <mergeCell ref="B438:B444"/>
    <mergeCell ref="B445:B451"/>
    <mergeCell ref="B452:B458"/>
    <mergeCell ref="B459:B465"/>
    <mergeCell ref="B469:B471"/>
    <mergeCell ref="B472:B478"/>
    <mergeCell ref="B479:B485"/>
    <mergeCell ref="B486:B492"/>
    <mergeCell ref="B493:B499"/>
    <mergeCell ref="B500:B506"/>
    <mergeCell ref="B507:B513"/>
    <mergeCell ref="B514:B520"/>
    <mergeCell ref="B524:B526"/>
    <mergeCell ref="B527:B533"/>
    <mergeCell ref="B534:B540"/>
    <mergeCell ref="B541:B547"/>
    <mergeCell ref="B548:B554"/>
    <mergeCell ref="B555:B561"/>
    <mergeCell ref="B562:B568"/>
    <mergeCell ref="C4:C6"/>
    <mergeCell ref="C33:C35"/>
    <mergeCell ref="C74:C76"/>
    <mergeCell ref="C115:C117"/>
    <mergeCell ref="C163:C165"/>
    <mergeCell ref="C204:C206"/>
    <mergeCell ref="C252:C254"/>
    <mergeCell ref="C286:C288"/>
    <mergeCell ref="C366:C368"/>
    <mergeCell ref="C412:C414"/>
    <mergeCell ref="C469:C471"/>
    <mergeCell ref="C524:C526"/>
    <mergeCell ref="D4:D6"/>
    <mergeCell ref="D33:D35"/>
    <mergeCell ref="D74:D76"/>
    <mergeCell ref="D115:D117"/>
    <mergeCell ref="D163:D165"/>
    <mergeCell ref="D204:D206"/>
    <mergeCell ref="D252:D254"/>
    <mergeCell ref="D286:D288"/>
    <mergeCell ref="D366:D368"/>
    <mergeCell ref="D412:D414"/>
    <mergeCell ref="D469:D471"/>
    <mergeCell ref="D524:D526"/>
    <mergeCell ref="E38:E39"/>
    <mergeCell ref="E45:E46"/>
    <mergeCell ref="E52:E53"/>
    <mergeCell ref="E59:E60"/>
    <mergeCell ref="E66:E67"/>
    <mergeCell ref="E79:E80"/>
    <mergeCell ref="E86:E87"/>
    <mergeCell ref="E93:E94"/>
    <mergeCell ref="E100:E101"/>
    <mergeCell ref="E107:E108"/>
    <mergeCell ref="E120:E121"/>
    <mergeCell ref="E127:E128"/>
    <mergeCell ref="E134:E135"/>
    <mergeCell ref="E141:E142"/>
    <mergeCell ref="E148:E149"/>
    <mergeCell ref="E155:E156"/>
    <mergeCell ref="E168:E169"/>
    <mergeCell ref="E175:E176"/>
    <mergeCell ref="E182:E183"/>
    <mergeCell ref="E189:E190"/>
    <mergeCell ref="E196:E197"/>
    <mergeCell ref="E209:E210"/>
    <mergeCell ref="E216:E217"/>
    <mergeCell ref="E223:E224"/>
    <mergeCell ref="E230:E231"/>
    <mergeCell ref="E237:E238"/>
    <mergeCell ref="E244:E245"/>
    <mergeCell ref="E257:E258"/>
    <mergeCell ref="E264:E265"/>
    <mergeCell ref="E271:E272"/>
    <mergeCell ref="E278:E279"/>
    <mergeCell ref="E291:E292"/>
    <mergeCell ref="E298:E299"/>
    <mergeCell ref="E305:E306"/>
    <mergeCell ref="E312:E313"/>
    <mergeCell ref="E319:E320"/>
    <mergeCell ref="E326:E327"/>
    <mergeCell ref="E333:E334"/>
    <mergeCell ref="E340:E341"/>
    <mergeCell ref="E347:E348"/>
    <mergeCell ref="E354:E355"/>
    <mergeCell ref="E418:E419"/>
    <mergeCell ref="E426:E427"/>
    <mergeCell ref="E433:E434"/>
    <mergeCell ref="E440:E441"/>
    <mergeCell ref="E447:E448"/>
    <mergeCell ref="E454:E455"/>
    <mergeCell ref="E461:E462"/>
    <mergeCell ref="E474:E475"/>
    <mergeCell ref="E481:E482"/>
    <mergeCell ref="E488:E489"/>
    <mergeCell ref="E495:E496"/>
    <mergeCell ref="E502:E503"/>
    <mergeCell ref="E509:E510"/>
    <mergeCell ref="E516:E517"/>
    <mergeCell ref="E529:E530"/>
    <mergeCell ref="E536:E537"/>
    <mergeCell ref="E543:E544"/>
    <mergeCell ref="E550:E551"/>
    <mergeCell ref="E557:E558"/>
    <mergeCell ref="E564:E56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T223"/>
  <sheetViews>
    <sheetView workbookViewId="0">
      <selection activeCell="O3" sqref="O3"/>
    </sheetView>
  </sheetViews>
  <sheetFormatPr defaultColWidth="9" defaultRowHeight="15"/>
  <cols>
    <col min="15" max="15" width="21" customWidth="1"/>
  </cols>
  <sheetData>
    <row r="1" spans="1:20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</row>
    <row r="2" spans="1:20">
      <c r="A2" t="s">
        <v>1618</v>
      </c>
      <c r="B2" t="s">
        <v>1619</v>
      </c>
      <c r="C2" t="s">
        <v>1620</v>
      </c>
      <c r="D2" t="s">
        <v>1621</v>
      </c>
      <c r="E2" t="s">
        <v>1622</v>
      </c>
      <c r="F2" t="s">
        <v>1623</v>
      </c>
      <c r="G2" t="s">
        <v>1624</v>
      </c>
      <c r="H2" t="s">
        <v>1625</v>
      </c>
      <c r="I2" t="s">
        <v>1626</v>
      </c>
      <c r="J2" t="s">
        <v>1627</v>
      </c>
      <c r="K2" t="s">
        <v>1628</v>
      </c>
      <c r="L2" t="s">
        <v>1629</v>
      </c>
      <c r="M2" t="s">
        <v>1630</v>
      </c>
      <c r="N2" t="s">
        <v>1631</v>
      </c>
      <c r="O2" t="s">
        <v>1632</v>
      </c>
      <c r="P2" t="s">
        <v>1633</v>
      </c>
      <c r="Q2" t="s">
        <v>1634</v>
      </c>
      <c r="R2" t="s">
        <v>1635</v>
      </c>
      <c r="S2" t="s">
        <v>1636</v>
      </c>
      <c r="T2" t="s">
        <v>1637</v>
      </c>
    </row>
    <row r="3" spans="1:20">
      <c r="A3">
        <v>818</v>
      </c>
      <c r="B3">
        <v>960001605</v>
      </c>
      <c r="C3" t="s">
        <v>1638</v>
      </c>
      <c r="D3" t="s">
        <v>1639</v>
      </c>
      <c r="E3" t="s">
        <v>1640</v>
      </c>
      <c r="F3">
        <v>17</v>
      </c>
      <c r="G3" t="s">
        <v>1641</v>
      </c>
      <c r="H3">
        <v>216</v>
      </c>
      <c r="I3" t="s">
        <v>1642</v>
      </c>
      <c r="J3" t="s">
        <v>1643</v>
      </c>
      <c r="K3">
        <v>31</v>
      </c>
      <c r="L3" t="s">
        <v>1644</v>
      </c>
      <c r="M3" t="s">
        <v>1645</v>
      </c>
      <c r="N3">
        <v>1909</v>
      </c>
      <c r="O3" t="s">
        <v>1646</v>
      </c>
      <c r="P3">
        <v>7</v>
      </c>
      <c r="Q3" t="s">
        <v>1647</v>
      </c>
      <c r="R3">
        <v>9720</v>
      </c>
      <c r="S3">
        <v>1097</v>
      </c>
      <c r="T3" t="s">
        <v>1648</v>
      </c>
    </row>
    <row r="4" spans="1:20">
      <c r="A4">
        <v>867</v>
      </c>
      <c r="B4">
        <v>990093016</v>
      </c>
      <c r="C4" t="s">
        <v>1649</v>
      </c>
      <c r="D4" t="s">
        <v>1639</v>
      </c>
      <c r="E4" t="s">
        <v>1650</v>
      </c>
      <c r="F4">
        <v>17</v>
      </c>
      <c r="G4" t="s">
        <v>1641</v>
      </c>
      <c r="H4">
        <v>216</v>
      </c>
      <c r="I4" t="s">
        <v>1642</v>
      </c>
      <c r="J4" t="s">
        <v>1651</v>
      </c>
      <c r="K4">
        <v>20</v>
      </c>
      <c r="L4" t="s">
        <v>1644</v>
      </c>
      <c r="M4" t="s">
        <v>1645</v>
      </c>
      <c r="N4">
        <v>1860</v>
      </c>
      <c r="O4" t="s">
        <v>1652</v>
      </c>
      <c r="P4">
        <v>15</v>
      </c>
      <c r="Q4" t="s">
        <v>1653</v>
      </c>
      <c r="R4">
        <v>9840</v>
      </c>
      <c r="S4">
        <v>5306</v>
      </c>
      <c r="T4" t="s">
        <v>1654</v>
      </c>
    </row>
    <row r="5" spans="1:20">
      <c r="A5">
        <v>871</v>
      </c>
      <c r="B5">
        <v>950004482</v>
      </c>
      <c r="C5" t="s">
        <v>1655</v>
      </c>
      <c r="D5" t="s">
        <v>1639</v>
      </c>
      <c r="E5" t="s">
        <v>1656</v>
      </c>
      <c r="F5">
        <v>29</v>
      </c>
      <c r="G5" t="s">
        <v>1657</v>
      </c>
      <c r="H5">
        <v>216</v>
      </c>
      <c r="I5" t="s">
        <v>1642</v>
      </c>
      <c r="J5" t="s">
        <v>1658</v>
      </c>
      <c r="K5">
        <v>31</v>
      </c>
      <c r="L5" t="s">
        <v>1644</v>
      </c>
      <c r="M5" t="s">
        <v>1645</v>
      </c>
      <c r="N5">
        <v>2834</v>
      </c>
      <c r="O5" t="s">
        <v>1659</v>
      </c>
      <c r="P5">
        <v>15</v>
      </c>
      <c r="Q5" t="s">
        <v>1653</v>
      </c>
      <c r="R5">
        <v>5010</v>
      </c>
      <c r="S5">
        <v>1107</v>
      </c>
      <c r="T5" t="s">
        <v>1660</v>
      </c>
    </row>
    <row r="6" spans="1:20">
      <c r="A6">
        <v>902</v>
      </c>
      <c r="B6">
        <v>950005277</v>
      </c>
      <c r="C6" t="s">
        <v>1661</v>
      </c>
      <c r="D6" t="s">
        <v>1639</v>
      </c>
      <c r="E6" t="s">
        <v>1662</v>
      </c>
      <c r="F6">
        <v>25</v>
      </c>
      <c r="G6" t="s">
        <v>1663</v>
      </c>
      <c r="H6">
        <v>216</v>
      </c>
      <c r="I6" t="s">
        <v>1642</v>
      </c>
      <c r="J6" t="s">
        <v>1664</v>
      </c>
      <c r="K6">
        <v>31</v>
      </c>
      <c r="L6" t="s">
        <v>1644</v>
      </c>
      <c r="M6" t="s">
        <v>1645</v>
      </c>
      <c r="N6">
        <v>2874</v>
      </c>
      <c r="O6" t="s">
        <v>1665</v>
      </c>
      <c r="P6">
        <v>15</v>
      </c>
      <c r="Q6" t="s">
        <v>1653</v>
      </c>
      <c r="R6">
        <v>5030</v>
      </c>
      <c r="S6">
        <v>5259</v>
      </c>
      <c r="T6" t="s">
        <v>1666</v>
      </c>
    </row>
    <row r="7" spans="1:20">
      <c r="A7">
        <v>990</v>
      </c>
      <c r="B7">
        <v>990075886</v>
      </c>
      <c r="C7" t="s">
        <v>1667</v>
      </c>
      <c r="D7" t="s">
        <v>1639</v>
      </c>
      <c r="E7" t="s">
        <v>1668</v>
      </c>
      <c r="F7">
        <v>27</v>
      </c>
      <c r="G7" t="s">
        <v>1668</v>
      </c>
      <c r="H7">
        <v>216</v>
      </c>
      <c r="I7" t="s">
        <v>1642</v>
      </c>
      <c r="J7" t="s">
        <v>1669</v>
      </c>
      <c r="K7">
        <v>31</v>
      </c>
      <c r="L7" t="s">
        <v>1644</v>
      </c>
      <c r="M7" t="s">
        <v>1645</v>
      </c>
      <c r="N7">
        <v>3901</v>
      </c>
      <c r="O7" t="s">
        <v>1670</v>
      </c>
      <c r="P7">
        <v>97</v>
      </c>
      <c r="Q7" t="s">
        <v>259</v>
      </c>
      <c r="R7">
        <v>9847</v>
      </c>
      <c r="S7">
        <v>5505</v>
      </c>
      <c r="T7" t="s">
        <v>1671</v>
      </c>
    </row>
    <row r="8" spans="1:20">
      <c r="A8">
        <v>992</v>
      </c>
      <c r="B8">
        <v>9901148083</v>
      </c>
      <c r="C8" t="s">
        <v>1672</v>
      </c>
      <c r="D8" t="s">
        <v>1639</v>
      </c>
      <c r="E8" t="s">
        <v>1668</v>
      </c>
      <c r="F8">
        <v>27</v>
      </c>
      <c r="G8" t="s">
        <v>1668</v>
      </c>
      <c r="H8">
        <v>216</v>
      </c>
      <c r="I8" t="s">
        <v>1642</v>
      </c>
      <c r="J8" t="s">
        <v>1673</v>
      </c>
      <c r="K8">
        <v>31</v>
      </c>
      <c r="L8" t="s">
        <v>1644</v>
      </c>
      <c r="M8" t="s">
        <v>1645</v>
      </c>
      <c r="N8">
        <v>1911</v>
      </c>
      <c r="O8" t="s">
        <v>1674</v>
      </c>
      <c r="P8">
        <v>96</v>
      </c>
      <c r="Q8" t="s">
        <v>257</v>
      </c>
      <c r="R8">
        <v>9740</v>
      </c>
      <c r="S8">
        <v>5504</v>
      </c>
      <c r="T8" t="s">
        <v>1675</v>
      </c>
    </row>
    <row r="9" spans="1:20">
      <c r="A9">
        <v>147372</v>
      </c>
      <c r="B9">
        <v>980009251</v>
      </c>
      <c r="C9" t="s">
        <v>1676</v>
      </c>
      <c r="D9" t="s">
        <v>1639</v>
      </c>
      <c r="E9" t="s">
        <v>1668</v>
      </c>
      <c r="F9">
        <v>27</v>
      </c>
      <c r="G9" t="s">
        <v>1668</v>
      </c>
      <c r="H9">
        <v>216</v>
      </c>
      <c r="I9" t="s">
        <v>1642</v>
      </c>
      <c r="J9" t="s">
        <v>1677</v>
      </c>
      <c r="K9">
        <v>31</v>
      </c>
      <c r="L9" t="s">
        <v>1644</v>
      </c>
      <c r="M9" t="s">
        <v>1645</v>
      </c>
      <c r="N9">
        <v>3529</v>
      </c>
      <c r="O9" t="s">
        <v>1678</v>
      </c>
      <c r="P9">
        <v>76</v>
      </c>
      <c r="Q9" t="s">
        <v>1679</v>
      </c>
      <c r="R9">
        <v>1030</v>
      </c>
      <c r="S9">
        <v>1098</v>
      </c>
      <c r="T9" t="s">
        <v>1680</v>
      </c>
    </row>
    <row r="10" spans="1:20">
      <c r="A10">
        <v>152035</v>
      </c>
      <c r="B10">
        <v>9901152220</v>
      </c>
      <c r="C10" t="s">
        <v>1681</v>
      </c>
      <c r="D10" t="s">
        <v>1639</v>
      </c>
      <c r="E10" t="s">
        <v>1668</v>
      </c>
      <c r="F10">
        <v>27</v>
      </c>
      <c r="G10" t="s">
        <v>1668</v>
      </c>
      <c r="H10">
        <v>216</v>
      </c>
      <c r="I10" t="s">
        <v>1642</v>
      </c>
      <c r="J10" t="s">
        <v>1682</v>
      </c>
      <c r="K10">
        <v>31</v>
      </c>
      <c r="L10" t="s">
        <v>1644</v>
      </c>
      <c r="M10" t="s">
        <v>1645</v>
      </c>
      <c r="N10">
        <v>1911</v>
      </c>
      <c r="O10" t="s">
        <v>1674</v>
      </c>
      <c r="P10">
        <v>97</v>
      </c>
      <c r="Q10" t="s">
        <v>259</v>
      </c>
      <c r="R10">
        <v>9740</v>
      </c>
      <c r="S10">
        <v>5504</v>
      </c>
      <c r="T10" t="s">
        <v>1675</v>
      </c>
    </row>
    <row r="11" spans="1:20">
      <c r="A11">
        <v>309337</v>
      </c>
      <c r="B11">
        <v>990031662</v>
      </c>
      <c r="C11" t="s">
        <v>1683</v>
      </c>
      <c r="D11" t="s">
        <v>1639</v>
      </c>
      <c r="E11" t="s">
        <v>1684</v>
      </c>
      <c r="F11">
        <v>28</v>
      </c>
      <c r="G11" t="s">
        <v>1685</v>
      </c>
      <c r="H11">
        <v>216</v>
      </c>
      <c r="I11" t="s">
        <v>1642</v>
      </c>
      <c r="J11" t="s">
        <v>1686</v>
      </c>
      <c r="K11">
        <v>31</v>
      </c>
      <c r="L11" t="s">
        <v>1644</v>
      </c>
      <c r="M11" t="s">
        <v>1645</v>
      </c>
      <c r="N11">
        <v>1932</v>
      </c>
      <c r="O11" t="s">
        <v>1687</v>
      </c>
      <c r="P11">
        <v>15</v>
      </c>
      <c r="Q11" t="s">
        <v>1653</v>
      </c>
      <c r="R11">
        <v>9730</v>
      </c>
      <c r="S11">
        <v>1062</v>
      </c>
      <c r="T11" t="s">
        <v>1688</v>
      </c>
    </row>
    <row r="12" spans="1:20">
      <c r="A12">
        <v>309342</v>
      </c>
      <c r="B12">
        <v>990025464</v>
      </c>
      <c r="C12" t="s">
        <v>1689</v>
      </c>
      <c r="D12" t="s">
        <v>1639</v>
      </c>
      <c r="E12" t="s">
        <v>1690</v>
      </c>
      <c r="F12">
        <v>30</v>
      </c>
      <c r="G12" t="s">
        <v>1691</v>
      </c>
      <c r="H12">
        <v>216</v>
      </c>
      <c r="I12" t="s">
        <v>1642</v>
      </c>
      <c r="J12" t="s">
        <v>1692</v>
      </c>
      <c r="K12">
        <v>31</v>
      </c>
      <c r="L12" t="s">
        <v>1644</v>
      </c>
      <c r="M12" t="s">
        <v>1645</v>
      </c>
      <c r="N12">
        <v>2891</v>
      </c>
      <c r="O12" t="s">
        <v>1693</v>
      </c>
      <c r="P12">
        <v>15</v>
      </c>
      <c r="Q12" t="s">
        <v>1653</v>
      </c>
      <c r="R12">
        <v>5070</v>
      </c>
      <c r="S12">
        <v>5325</v>
      </c>
      <c r="T12" t="s">
        <v>1694</v>
      </c>
    </row>
    <row r="13" spans="1:20">
      <c r="A13">
        <v>310267</v>
      </c>
      <c r="B13">
        <v>990047477</v>
      </c>
      <c r="C13" t="s">
        <v>1695</v>
      </c>
      <c r="D13" t="s">
        <v>1639</v>
      </c>
      <c r="E13" t="s">
        <v>1696</v>
      </c>
      <c r="F13">
        <v>8</v>
      </c>
      <c r="G13" t="s">
        <v>1697</v>
      </c>
      <c r="H13">
        <v>216</v>
      </c>
      <c r="I13" t="s">
        <v>1642</v>
      </c>
      <c r="J13" t="s">
        <v>1698</v>
      </c>
      <c r="K13">
        <v>31</v>
      </c>
      <c r="L13" t="s">
        <v>1699</v>
      </c>
      <c r="M13" t="s">
        <v>1700</v>
      </c>
      <c r="N13">
        <v>3390</v>
      </c>
      <c r="O13" t="s">
        <v>1701</v>
      </c>
      <c r="P13">
        <v>7</v>
      </c>
      <c r="Q13" t="s">
        <v>1647</v>
      </c>
      <c r="R13">
        <v>4010</v>
      </c>
      <c r="S13">
        <v>1110</v>
      </c>
      <c r="T13" t="s">
        <v>1702</v>
      </c>
    </row>
    <row r="14" spans="1:20">
      <c r="A14">
        <v>310271</v>
      </c>
      <c r="B14">
        <v>950109881</v>
      </c>
      <c r="C14" t="s">
        <v>1703</v>
      </c>
      <c r="D14" t="s">
        <v>1639</v>
      </c>
      <c r="E14" t="s">
        <v>1704</v>
      </c>
      <c r="F14">
        <v>8</v>
      </c>
      <c r="G14" t="s">
        <v>1697</v>
      </c>
      <c r="H14">
        <v>216</v>
      </c>
      <c r="I14" t="s">
        <v>1642</v>
      </c>
      <c r="J14" t="s">
        <v>1705</v>
      </c>
      <c r="K14">
        <v>31</v>
      </c>
      <c r="L14" t="s">
        <v>1644</v>
      </c>
      <c r="M14" t="s">
        <v>1645</v>
      </c>
      <c r="N14">
        <v>3356</v>
      </c>
      <c r="O14" t="s">
        <v>1706</v>
      </c>
      <c r="P14">
        <v>182</v>
      </c>
      <c r="Q14" t="s">
        <v>429</v>
      </c>
      <c r="R14">
        <v>3020</v>
      </c>
      <c r="S14">
        <v>1073</v>
      </c>
      <c r="T14" t="s">
        <v>1707</v>
      </c>
    </row>
    <row r="15" spans="1:20">
      <c r="A15">
        <v>328489</v>
      </c>
      <c r="B15">
        <v>990065812</v>
      </c>
      <c r="C15" t="s">
        <v>1708</v>
      </c>
      <c r="D15" t="s">
        <v>1639</v>
      </c>
      <c r="E15" t="s">
        <v>1709</v>
      </c>
      <c r="F15">
        <v>17</v>
      </c>
      <c r="G15" t="s">
        <v>1641</v>
      </c>
      <c r="H15">
        <v>216</v>
      </c>
      <c r="I15" t="s">
        <v>1642</v>
      </c>
      <c r="J15" t="s">
        <v>1710</v>
      </c>
      <c r="K15">
        <v>31</v>
      </c>
      <c r="L15" t="s">
        <v>1644</v>
      </c>
      <c r="M15" t="s">
        <v>1645</v>
      </c>
      <c r="N15">
        <v>1911</v>
      </c>
      <c r="O15" t="s">
        <v>1674</v>
      </c>
      <c r="P15">
        <v>15</v>
      </c>
      <c r="Q15" t="s">
        <v>1653</v>
      </c>
      <c r="R15">
        <v>9740</v>
      </c>
      <c r="S15">
        <v>1099</v>
      </c>
      <c r="T15" t="s">
        <v>1711</v>
      </c>
    </row>
    <row r="16" spans="1:20">
      <c r="A16">
        <v>352671</v>
      </c>
      <c r="B16">
        <v>990025655</v>
      </c>
      <c r="C16" t="s">
        <v>1712</v>
      </c>
      <c r="D16" t="s">
        <v>1639</v>
      </c>
      <c r="E16" t="s">
        <v>1713</v>
      </c>
      <c r="F16">
        <v>30</v>
      </c>
      <c r="G16" t="s">
        <v>1691</v>
      </c>
      <c r="H16">
        <v>216</v>
      </c>
      <c r="I16" t="s">
        <v>1642</v>
      </c>
      <c r="J16" t="s">
        <v>1714</v>
      </c>
      <c r="K16">
        <v>31</v>
      </c>
      <c r="L16" t="s">
        <v>1644</v>
      </c>
      <c r="M16" t="s">
        <v>1645</v>
      </c>
      <c r="N16">
        <v>2834</v>
      </c>
      <c r="O16" t="s">
        <v>1659</v>
      </c>
      <c r="P16">
        <v>15</v>
      </c>
      <c r="Q16" t="s">
        <v>1653</v>
      </c>
      <c r="R16">
        <v>5010</v>
      </c>
      <c r="S16">
        <v>5324</v>
      </c>
      <c r="T16" t="s">
        <v>1715</v>
      </c>
    </row>
    <row r="17" spans="1:20">
      <c r="A17">
        <v>537482</v>
      </c>
      <c r="B17">
        <v>990063911</v>
      </c>
      <c r="C17" t="s">
        <v>1716</v>
      </c>
      <c r="D17" t="s">
        <v>1639</v>
      </c>
      <c r="E17" t="s">
        <v>1717</v>
      </c>
      <c r="F17">
        <v>7</v>
      </c>
      <c r="G17" t="s">
        <v>1718</v>
      </c>
      <c r="H17">
        <v>216</v>
      </c>
      <c r="I17" t="s">
        <v>1642</v>
      </c>
      <c r="J17" t="s">
        <v>1719</v>
      </c>
      <c r="K17">
        <v>31</v>
      </c>
      <c r="L17" t="s">
        <v>1644</v>
      </c>
      <c r="M17" t="s">
        <v>1645</v>
      </c>
      <c r="N17">
        <v>2552</v>
      </c>
      <c r="O17" t="s">
        <v>1720</v>
      </c>
      <c r="P17">
        <v>7</v>
      </c>
      <c r="Q17" t="s">
        <v>1647</v>
      </c>
      <c r="R17">
        <v>3070</v>
      </c>
      <c r="S17">
        <v>1059</v>
      </c>
      <c r="T17" t="s">
        <v>1721</v>
      </c>
    </row>
    <row r="18" spans="1:20">
      <c r="A18">
        <v>537493</v>
      </c>
      <c r="B18">
        <v>990066548</v>
      </c>
      <c r="C18" t="s">
        <v>1722</v>
      </c>
      <c r="D18" t="s">
        <v>1639</v>
      </c>
      <c r="E18" t="s">
        <v>1723</v>
      </c>
      <c r="F18">
        <v>11</v>
      </c>
      <c r="G18" t="s">
        <v>1724</v>
      </c>
      <c r="H18">
        <v>216</v>
      </c>
      <c r="I18" t="s">
        <v>1642</v>
      </c>
      <c r="J18" t="s">
        <v>1725</v>
      </c>
      <c r="K18">
        <v>31</v>
      </c>
      <c r="L18" t="s">
        <v>1644</v>
      </c>
      <c r="M18" t="s">
        <v>1645</v>
      </c>
      <c r="N18">
        <v>2834</v>
      </c>
      <c r="O18" t="s">
        <v>1659</v>
      </c>
      <c r="P18">
        <v>96</v>
      </c>
      <c r="Q18" t="s">
        <v>257</v>
      </c>
      <c r="R18">
        <v>5010</v>
      </c>
      <c r="S18">
        <v>1055</v>
      </c>
      <c r="T18" t="s">
        <v>1726</v>
      </c>
    </row>
    <row r="19" spans="1:20">
      <c r="A19">
        <v>537502</v>
      </c>
      <c r="B19">
        <v>970007245</v>
      </c>
      <c r="C19" t="s">
        <v>1727</v>
      </c>
      <c r="D19" t="s">
        <v>1639</v>
      </c>
      <c r="E19" t="s">
        <v>1709</v>
      </c>
      <c r="F19">
        <v>21</v>
      </c>
      <c r="G19" t="s">
        <v>1728</v>
      </c>
      <c r="H19">
        <v>216</v>
      </c>
      <c r="I19" t="s">
        <v>1642</v>
      </c>
      <c r="J19" t="s">
        <v>1729</v>
      </c>
      <c r="K19">
        <v>31</v>
      </c>
      <c r="L19" t="s">
        <v>1644</v>
      </c>
      <c r="M19" t="s">
        <v>1645</v>
      </c>
      <c r="N19">
        <v>82</v>
      </c>
      <c r="O19" t="s">
        <v>1730</v>
      </c>
      <c r="P19">
        <v>15</v>
      </c>
      <c r="Q19" t="s">
        <v>1653</v>
      </c>
      <c r="R19">
        <v>9760</v>
      </c>
      <c r="S19">
        <v>1099</v>
      </c>
      <c r="T19" t="s">
        <v>1711</v>
      </c>
    </row>
    <row r="20" spans="1:20">
      <c r="A20">
        <v>537518</v>
      </c>
      <c r="B20">
        <v>950005314</v>
      </c>
      <c r="C20" t="s">
        <v>1731</v>
      </c>
      <c r="D20" t="s">
        <v>1639</v>
      </c>
      <c r="E20" t="s">
        <v>1732</v>
      </c>
      <c r="F20">
        <v>22</v>
      </c>
      <c r="G20" t="s">
        <v>1733</v>
      </c>
      <c r="H20">
        <v>216</v>
      </c>
      <c r="I20" t="s">
        <v>1642</v>
      </c>
      <c r="J20" t="s">
        <v>1734</v>
      </c>
      <c r="K20">
        <v>31</v>
      </c>
      <c r="L20" t="s">
        <v>1644</v>
      </c>
      <c r="M20" t="s">
        <v>1645</v>
      </c>
      <c r="N20">
        <v>2853</v>
      </c>
      <c r="O20" t="s">
        <v>1735</v>
      </c>
      <c r="P20">
        <v>15</v>
      </c>
      <c r="Q20" t="s">
        <v>1653</v>
      </c>
      <c r="R20">
        <v>5020</v>
      </c>
      <c r="S20">
        <v>1090</v>
      </c>
      <c r="T20" t="s">
        <v>1736</v>
      </c>
    </row>
    <row r="21" spans="1:20">
      <c r="A21">
        <v>537540</v>
      </c>
      <c r="B21">
        <v>9901208814</v>
      </c>
      <c r="C21" t="s">
        <v>1737</v>
      </c>
      <c r="D21" t="s">
        <v>1639</v>
      </c>
      <c r="E21" t="s">
        <v>1684</v>
      </c>
      <c r="F21">
        <v>29</v>
      </c>
      <c r="G21" t="s">
        <v>1657</v>
      </c>
      <c r="H21">
        <v>216</v>
      </c>
      <c r="I21" t="s">
        <v>1642</v>
      </c>
      <c r="J21" t="s">
        <v>1738</v>
      </c>
      <c r="K21">
        <v>31</v>
      </c>
      <c r="L21" t="s">
        <v>1644</v>
      </c>
      <c r="M21" t="s">
        <v>1645</v>
      </c>
      <c r="N21">
        <v>1908</v>
      </c>
      <c r="O21" t="s">
        <v>1739</v>
      </c>
      <c r="P21">
        <v>7</v>
      </c>
      <c r="Q21" t="s">
        <v>1647</v>
      </c>
      <c r="R21">
        <v>9710</v>
      </c>
      <c r="S21">
        <v>1079</v>
      </c>
      <c r="T21" t="s">
        <v>1740</v>
      </c>
    </row>
    <row r="22" spans="1:20">
      <c r="A22">
        <v>610858</v>
      </c>
      <c r="B22">
        <v>9901157331</v>
      </c>
      <c r="C22" t="s">
        <v>1741</v>
      </c>
      <c r="D22" t="s">
        <v>1639</v>
      </c>
      <c r="E22" t="s">
        <v>1742</v>
      </c>
      <c r="F22">
        <v>6</v>
      </c>
      <c r="G22" t="s">
        <v>1743</v>
      </c>
      <c r="H22">
        <v>216</v>
      </c>
      <c r="I22" t="s">
        <v>1642</v>
      </c>
      <c r="J22" t="s">
        <v>1744</v>
      </c>
      <c r="K22">
        <v>31</v>
      </c>
      <c r="L22" t="s">
        <v>1644</v>
      </c>
      <c r="M22" t="s">
        <v>1645</v>
      </c>
      <c r="N22">
        <v>2834</v>
      </c>
      <c r="O22" t="s">
        <v>1659</v>
      </c>
      <c r="P22">
        <v>309</v>
      </c>
      <c r="Q22" t="s">
        <v>1745</v>
      </c>
      <c r="R22">
        <v>5010</v>
      </c>
      <c r="S22">
        <v>5282</v>
      </c>
      <c r="T22" t="s">
        <v>1746</v>
      </c>
    </row>
    <row r="23" spans="1:20">
      <c r="A23">
        <v>677644</v>
      </c>
      <c r="B23">
        <v>9901055994</v>
      </c>
      <c r="C23" t="s">
        <v>1747</v>
      </c>
      <c r="D23" t="s">
        <v>1639</v>
      </c>
      <c r="E23" t="s">
        <v>1742</v>
      </c>
      <c r="F23">
        <v>6</v>
      </c>
      <c r="G23" t="s">
        <v>1743</v>
      </c>
      <c r="H23">
        <v>216</v>
      </c>
      <c r="I23" t="s">
        <v>1642</v>
      </c>
      <c r="J23" t="s">
        <v>1748</v>
      </c>
      <c r="K23">
        <v>31</v>
      </c>
      <c r="L23" t="s">
        <v>1644</v>
      </c>
      <c r="M23" t="s">
        <v>1645</v>
      </c>
      <c r="N23">
        <v>2874</v>
      </c>
      <c r="O23" t="s">
        <v>1665</v>
      </c>
      <c r="P23">
        <v>7</v>
      </c>
      <c r="Q23" t="s">
        <v>1647</v>
      </c>
      <c r="R23">
        <v>5030</v>
      </c>
      <c r="S23">
        <v>1059</v>
      </c>
      <c r="T23" t="s">
        <v>1721</v>
      </c>
    </row>
    <row r="24" spans="1:20">
      <c r="A24">
        <v>677685</v>
      </c>
      <c r="B24">
        <v>9901138668</v>
      </c>
      <c r="C24" t="s">
        <v>1749</v>
      </c>
      <c r="D24" t="s">
        <v>1639</v>
      </c>
      <c r="E24" t="s">
        <v>1696</v>
      </c>
      <c r="F24">
        <v>8</v>
      </c>
      <c r="G24" t="s">
        <v>1697</v>
      </c>
      <c r="H24">
        <v>216</v>
      </c>
      <c r="I24" t="s">
        <v>1642</v>
      </c>
      <c r="J24" t="s">
        <v>1750</v>
      </c>
      <c r="K24">
        <v>31</v>
      </c>
      <c r="L24" t="s">
        <v>1644</v>
      </c>
      <c r="M24" t="s">
        <v>1645</v>
      </c>
      <c r="N24">
        <v>3047</v>
      </c>
      <c r="O24" t="s">
        <v>1751</v>
      </c>
      <c r="P24">
        <v>6</v>
      </c>
      <c r="Q24" t="s">
        <v>25</v>
      </c>
      <c r="R24">
        <v>6210</v>
      </c>
      <c r="S24">
        <v>5193</v>
      </c>
      <c r="T24" t="s">
        <v>1752</v>
      </c>
    </row>
    <row r="25" spans="1:20">
      <c r="A25">
        <v>677741</v>
      </c>
      <c r="B25">
        <v>990063494</v>
      </c>
      <c r="C25" t="s">
        <v>1753</v>
      </c>
      <c r="D25" t="s">
        <v>1639</v>
      </c>
      <c r="E25" t="s">
        <v>1650</v>
      </c>
      <c r="F25">
        <v>21</v>
      </c>
      <c r="G25" t="s">
        <v>1728</v>
      </c>
      <c r="H25">
        <v>216</v>
      </c>
      <c r="I25" t="s">
        <v>1642</v>
      </c>
      <c r="J25" t="s">
        <v>1754</v>
      </c>
      <c r="K25">
        <v>31</v>
      </c>
      <c r="L25" t="s">
        <v>1644</v>
      </c>
      <c r="M25" t="s">
        <v>1645</v>
      </c>
      <c r="N25">
        <v>3397</v>
      </c>
      <c r="O25" t="s">
        <v>1755</v>
      </c>
      <c r="P25">
        <v>7</v>
      </c>
      <c r="Q25" t="s">
        <v>1647</v>
      </c>
      <c r="R25">
        <v>4030</v>
      </c>
      <c r="S25">
        <v>1099</v>
      </c>
      <c r="T25" t="s">
        <v>1711</v>
      </c>
    </row>
    <row r="26" spans="1:20">
      <c r="A26">
        <v>677862</v>
      </c>
      <c r="B26">
        <v>9901201528</v>
      </c>
      <c r="C26" t="s">
        <v>1756</v>
      </c>
      <c r="D26" t="s">
        <v>1639</v>
      </c>
      <c r="E26" t="s">
        <v>1757</v>
      </c>
      <c r="F26">
        <v>29</v>
      </c>
      <c r="G26" t="s">
        <v>1657</v>
      </c>
      <c r="H26">
        <v>216</v>
      </c>
      <c r="I26" t="s">
        <v>1642</v>
      </c>
      <c r="J26" t="s">
        <v>1758</v>
      </c>
      <c r="K26">
        <v>31</v>
      </c>
      <c r="L26" t="s">
        <v>1644</v>
      </c>
      <c r="M26" t="s">
        <v>1645</v>
      </c>
      <c r="N26">
        <v>1908</v>
      </c>
      <c r="O26" t="s">
        <v>1739</v>
      </c>
      <c r="P26">
        <v>15</v>
      </c>
      <c r="Q26" t="s">
        <v>1653</v>
      </c>
      <c r="R26">
        <v>9710</v>
      </c>
      <c r="S26">
        <v>5320</v>
      </c>
      <c r="T26" t="s">
        <v>1759</v>
      </c>
    </row>
    <row r="27" spans="1:20">
      <c r="A27">
        <v>680180</v>
      </c>
      <c r="B27">
        <v>9901109017</v>
      </c>
      <c r="C27" t="s">
        <v>1760</v>
      </c>
      <c r="D27" t="s">
        <v>1639</v>
      </c>
      <c r="E27" t="s">
        <v>1691</v>
      </c>
      <c r="F27">
        <v>30</v>
      </c>
      <c r="G27" t="s">
        <v>1691</v>
      </c>
      <c r="H27">
        <v>216</v>
      </c>
      <c r="I27" t="s">
        <v>1642</v>
      </c>
      <c r="J27" t="s">
        <v>1761</v>
      </c>
      <c r="K27">
        <v>31</v>
      </c>
      <c r="L27" t="s">
        <v>1644</v>
      </c>
      <c r="M27" t="s">
        <v>1645</v>
      </c>
      <c r="N27">
        <v>2834</v>
      </c>
      <c r="O27" t="s">
        <v>1659</v>
      </c>
      <c r="P27">
        <v>15</v>
      </c>
      <c r="Q27" t="s">
        <v>1653</v>
      </c>
      <c r="R27">
        <v>5010</v>
      </c>
      <c r="S27">
        <v>1071</v>
      </c>
      <c r="T27" t="s">
        <v>1762</v>
      </c>
    </row>
    <row r="28" spans="1:20">
      <c r="A28">
        <v>680182</v>
      </c>
      <c r="B28">
        <v>9901204351</v>
      </c>
      <c r="C28" t="s">
        <v>1763</v>
      </c>
      <c r="D28" t="s">
        <v>1639</v>
      </c>
      <c r="E28" t="s">
        <v>1691</v>
      </c>
      <c r="F28">
        <v>30</v>
      </c>
      <c r="G28" t="s">
        <v>1691</v>
      </c>
      <c r="H28">
        <v>216</v>
      </c>
      <c r="I28" t="s">
        <v>1642</v>
      </c>
      <c r="J28" t="s">
        <v>1764</v>
      </c>
      <c r="K28">
        <v>31</v>
      </c>
      <c r="L28" t="s">
        <v>1644</v>
      </c>
      <c r="M28" t="s">
        <v>1645</v>
      </c>
      <c r="N28">
        <v>2834</v>
      </c>
      <c r="O28" t="s">
        <v>1659</v>
      </c>
      <c r="P28">
        <v>15</v>
      </c>
      <c r="Q28" t="s">
        <v>1653</v>
      </c>
      <c r="R28">
        <v>5010</v>
      </c>
      <c r="S28">
        <v>1071</v>
      </c>
      <c r="T28" t="s">
        <v>1762</v>
      </c>
    </row>
    <row r="29" spans="1:20">
      <c r="A29">
        <v>691060</v>
      </c>
      <c r="B29">
        <v>990044447</v>
      </c>
      <c r="C29" t="s">
        <v>1765</v>
      </c>
      <c r="D29" t="s">
        <v>1639</v>
      </c>
      <c r="E29" t="s">
        <v>1766</v>
      </c>
      <c r="F29">
        <v>2</v>
      </c>
      <c r="G29" t="s">
        <v>1767</v>
      </c>
      <c r="H29">
        <v>216</v>
      </c>
      <c r="I29" t="s">
        <v>1642</v>
      </c>
      <c r="J29" t="s">
        <v>1768</v>
      </c>
      <c r="K29">
        <v>31</v>
      </c>
      <c r="L29" t="s">
        <v>1644</v>
      </c>
      <c r="M29" t="s">
        <v>1645</v>
      </c>
      <c r="N29">
        <v>2874</v>
      </c>
      <c r="O29" t="s">
        <v>1665</v>
      </c>
      <c r="P29">
        <v>7</v>
      </c>
      <c r="Q29" t="s">
        <v>1647</v>
      </c>
      <c r="R29">
        <v>5030</v>
      </c>
      <c r="S29">
        <v>5335</v>
      </c>
      <c r="T29" t="s">
        <v>1769</v>
      </c>
    </row>
    <row r="30" spans="1:20">
      <c r="A30">
        <v>853</v>
      </c>
      <c r="B30">
        <v>950004496</v>
      </c>
      <c r="C30" t="s">
        <v>1770</v>
      </c>
      <c r="D30" t="s">
        <v>1639</v>
      </c>
      <c r="E30" t="s">
        <v>1771</v>
      </c>
      <c r="F30">
        <v>14</v>
      </c>
      <c r="G30" t="s">
        <v>1772</v>
      </c>
      <c r="H30">
        <v>216</v>
      </c>
      <c r="I30" t="s">
        <v>1642</v>
      </c>
      <c r="J30" t="s">
        <v>1773</v>
      </c>
      <c r="K30">
        <v>31</v>
      </c>
      <c r="L30" t="s">
        <v>1644</v>
      </c>
      <c r="M30" t="s">
        <v>1645</v>
      </c>
      <c r="N30">
        <v>2853</v>
      </c>
      <c r="O30" t="s">
        <v>1735</v>
      </c>
      <c r="P30">
        <v>15</v>
      </c>
      <c r="Q30" t="s">
        <v>1653</v>
      </c>
      <c r="R30">
        <v>5020</v>
      </c>
      <c r="S30">
        <v>5268</v>
      </c>
      <c r="T30" t="s">
        <v>1774</v>
      </c>
    </row>
    <row r="31" spans="1:20">
      <c r="A31">
        <v>872</v>
      </c>
      <c r="B31">
        <v>950005150</v>
      </c>
      <c r="C31" t="s">
        <v>1775</v>
      </c>
      <c r="D31" t="s">
        <v>1639</v>
      </c>
      <c r="E31" t="s">
        <v>1776</v>
      </c>
      <c r="F31">
        <v>21</v>
      </c>
      <c r="G31" t="s">
        <v>1728</v>
      </c>
      <c r="H31">
        <v>216</v>
      </c>
      <c r="I31" t="s">
        <v>1642</v>
      </c>
      <c r="J31" t="s">
        <v>1777</v>
      </c>
      <c r="K31">
        <v>16</v>
      </c>
      <c r="L31" t="s">
        <v>1699</v>
      </c>
      <c r="M31" t="s">
        <v>1700</v>
      </c>
      <c r="N31">
        <v>1866</v>
      </c>
      <c r="O31" t="s">
        <v>1778</v>
      </c>
      <c r="P31">
        <v>15</v>
      </c>
      <c r="Q31" t="s">
        <v>1653</v>
      </c>
      <c r="R31">
        <v>9820</v>
      </c>
      <c r="S31">
        <v>1113</v>
      </c>
      <c r="T31" t="s">
        <v>1779</v>
      </c>
    </row>
    <row r="32" spans="1:20">
      <c r="A32">
        <v>904</v>
      </c>
      <c r="B32">
        <v>990012442</v>
      </c>
      <c r="C32" t="s">
        <v>1780</v>
      </c>
      <c r="D32" t="s">
        <v>1639</v>
      </c>
      <c r="E32" t="s">
        <v>1781</v>
      </c>
      <c r="F32">
        <v>26</v>
      </c>
      <c r="G32" t="s">
        <v>1782</v>
      </c>
      <c r="H32">
        <v>216</v>
      </c>
      <c r="I32" t="s">
        <v>1642</v>
      </c>
      <c r="J32" t="s">
        <v>1783</v>
      </c>
      <c r="K32">
        <v>31</v>
      </c>
      <c r="L32" t="s">
        <v>1644</v>
      </c>
      <c r="M32" t="s">
        <v>1645</v>
      </c>
      <c r="N32">
        <v>3397</v>
      </c>
      <c r="O32" t="s">
        <v>1755</v>
      </c>
      <c r="P32">
        <v>7</v>
      </c>
      <c r="Q32" t="s">
        <v>1647</v>
      </c>
      <c r="R32">
        <v>4030</v>
      </c>
      <c r="S32">
        <v>5254</v>
      </c>
      <c r="T32" t="s">
        <v>1784</v>
      </c>
    </row>
    <row r="33" spans="1:20">
      <c r="A33">
        <v>953</v>
      </c>
      <c r="B33">
        <v>990025996</v>
      </c>
      <c r="C33" t="s">
        <v>1785</v>
      </c>
      <c r="D33" t="s">
        <v>1639</v>
      </c>
      <c r="E33" t="s">
        <v>1656</v>
      </c>
      <c r="F33">
        <v>29</v>
      </c>
      <c r="G33" t="s">
        <v>1657</v>
      </c>
      <c r="H33">
        <v>216</v>
      </c>
      <c r="I33" t="s">
        <v>1642</v>
      </c>
      <c r="J33" t="s">
        <v>1786</v>
      </c>
      <c r="K33">
        <v>31</v>
      </c>
      <c r="L33" t="s">
        <v>1644</v>
      </c>
      <c r="M33" t="s">
        <v>1645</v>
      </c>
      <c r="N33">
        <v>2834</v>
      </c>
      <c r="O33" t="s">
        <v>1659</v>
      </c>
      <c r="P33">
        <v>15</v>
      </c>
      <c r="Q33" t="s">
        <v>1653</v>
      </c>
      <c r="R33">
        <v>5010</v>
      </c>
      <c r="S33">
        <v>1107</v>
      </c>
      <c r="T33" t="s">
        <v>1660</v>
      </c>
    </row>
    <row r="34" spans="1:20">
      <c r="A34">
        <v>966</v>
      </c>
      <c r="B34">
        <v>950004438</v>
      </c>
      <c r="C34" t="s">
        <v>1787</v>
      </c>
      <c r="D34" t="s">
        <v>1639</v>
      </c>
      <c r="E34" t="s">
        <v>1788</v>
      </c>
      <c r="F34">
        <v>30</v>
      </c>
      <c r="G34" t="s">
        <v>1691</v>
      </c>
      <c r="H34">
        <v>216</v>
      </c>
      <c r="I34" t="s">
        <v>1642</v>
      </c>
      <c r="J34" t="s">
        <v>1789</v>
      </c>
      <c r="K34">
        <v>31</v>
      </c>
      <c r="L34" t="s">
        <v>1644</v>
      </c>
      <c r="M34" t="s">
        <v>1645</v>
      </c>
      <c r="N34">
        <v>2896</v>
      </c>
      <c r="O34" t="s">
        <v>1790</v>
      </c>
      <c r="P34">
        <v>15</v>
      </c>
      <c r="Q34" t="s">
        <v>1653</v>
      </c>
      <c r="R34">
        <v>5080</v>
      </c>
      <c r="S34">
        <v>5324</v>
      </c>
      <c r="T34" t="s">
        <v>1715</v>
      </c>
    </row>
    <row r="35" spans="1:20">
      <c r="A35">
        <v>991</v>
      </c>
      <c r="B35">
        <v>9901037791</v>
      </c>
      <c r="C35" t="s">
        <v>1791</v>
      </c>
      <c r="D35" t="s">
        <v>1639</v>
      </c>
      <c r="E35" t="s">
        <v>1668</v>
      </c>
      <c r="F35">
        <v>27</v>
      </c>
      <c r="G35" t="s">
        <v>1668</v>
      </c>
      <c r="H35">
        <v>216</v>
      </c>
      <c r="I35" t="s">
        <v>1642</v>
      </c>
      <c r="J35" t="s">
        <v>1792</v>
      </c>
      <c r="K35">
        <v>31</v>
      </c>
      <c r="L35" t="s">
        <v>1644</v>
      </c>
      <c r="M35" t="s">
        <v>1645</v>
      </c>
      <c r="N35">
        <v>2853</v>
      </c>
      <c r="O35" t="s">
        <v>1735</v>
      </c>
      <c r="P35">
        <v>97</v>
      </c>
      <c r="Q35" t="s">
        <v>259</v>
      </c>
      <c r="R35">
        <v>5020</v>
      </c>
      <c r="S35">
        <v>5507</v>
      </c>
      <c r="T35" t="s">
        <v>1793</v>
      </c>
    </row>
    <row r="36" spans="1:20">
      <c r="A36">
        <v>152020</v>
      </c>
      <c r="B36">
        <v>990045798</v>
      </c>
      <c r="C36" t="s">
        <v>1794</v>
      </c>
      <c r="D36" t="s">
        <v>1639</v>
      </c>
      <c r="E36" t="s">
        <v>1795</v>
      </c>
      <c r="F36">
        <v>7</v>
      </c>
      <c r="G36" t="s">
        <v>1718</v>
      </c>
      <c r="H36">
        <v>216</v>
      </c>
      <c r="I36" t="s">
        <v>1642</v>
      </c>
      <c r="J36" t="s">
        <v>1796</v>
      </c>
      <c r="K36">
        <v>31</v>
      </c>
      <c r="L36" t="s">
        <v>1797</v>
      </c>
      <c r="M36" t="s">
        <v>1798</v>
      </c>
      <c r="N36">
        <v>2834</v>
      </c>
      <c r="O36" t="s">
        <v>1659</v>
      </c>
      <c r="P36">
        <v>69</v>
      </c>
      <c r="Q36" t="s">
        <v>1799</v>
      </c>
      <c r="R36">
        <v>5010</v>
      </c>
      <c r="S36">
        <v>1116</v>
      </c>
      <c r="T36" t="s">
        <v>1800</v>
      </c>
    </row>
    <row r="37" spans="1:20">
      <c r="A37">
        <v>272988</v>
      </c>
      <c r="B37">
        <v>950004983</v>
      </c>
      <c r="C37" t="s">
        <v>1801</v>
      </c>
      <c r="D37" t="s">
        <v>1639</v>
      </c>
      <c r="E37" t="s">
        <v>1684</v>
      </c>
      <c r="F37">
        <v>29</v>
      </c>
      <c r="G37" t="s">
        <v>1657</v>
      </c>
      <c r="H37">
        <v>216</v>
      </c>
      <c r="I37" t="s">
        <v>1642</v>
      </c>
      <c r="J37" t="s">
        <v>1802</v>
      </c>
      <c r="K37">
        <v>31</v>
      </c>
      <c r="L37" t="s">
        <v>1644</v>
      </c>
      <c r="M37" t="s">
        <v>1645</v>
      </c>
      <c r="N37">
        <v>1866</v>
      </c>
      <c r="O37" t="s">
        <v>1778</v>
      </c>
      <c r="P37">
        <v>15</v>
      </c>
      <c r="Q37" t="s">
        <v>1653</v>
      </c>
      <c r="R37">
        <v>9820</v>
      </c>
      <c r="S37">
        <v>1089</v>
      </c>
      <c r="T37" t="s">
        <v>1803</v>
      </c>
    </row>
    <row r="38" spans="1:20">
      <c r="A38">
        <v>284722</v>
      </c>
      <c r="B38">
        <v>990063282</v>
      </c>
      <c r="C38" t="s">
        <v>1804</v>
      </c>
      <c r="D38" t="s">
        <v>1639</v>
      </c>
      <c r="E38" t="s">
        <v>1713</v>
      </c>
      <c r="F38">
        <v>28</v>
      </c>
      <c r="G38" t="s">
        <v>1685</v>
      </c>
      <c r="H38">
        <v>216</v>
      </c>
      <c r="I38" t="s">
        <v>1642</v>
      </c>
      <c r="J38" t="s">
        <v>1805</v>
      </c>
      <c r="K38">
        <v>31</v>
      </c>
      <c r="L38" t="s">
        <v>1644</v>
      </c>
      <c r="M38" t="s">
        <v>1645</v>
      </c>
      <c r="N38">
        <v>2834</v>
      </c>
      <c r="O38" t="s">
        <v>1659</v>
      </c>
      <c r="P38">
        <v>15</v>
      </c>
      <c r="Q38" t="s">
        <v>1653</v>
      </c>
      <c r="R38">
        <v>5010</v>
      </c>
      <c r="S38">
        <v>1107</v>
      </c>
      <c r="T38" t="s">
        <v>1660</v>
      </c>
    </row>
    <row r="39" spans="1:20">
      <c r="A39">
        <v>291063</v>
      </c>
      <c r="B39">
        <v>950005136</v>
      </c>
      <c r="C39" t="s">
        <v>1806</v>
      </c>
      <c r="D39" t="s">
        <v>1639</v>
      </c>
      <c r="E39" t="s">
        <v>1723</v>
      </c>
      <c r="F39">
        <v>29</v>
      </c>
      <c r="G39" t="s">
        <v>1657</v>
      </c>
      <c r="H39">
        <v>216</v>
      </c>
      <c r="I39" t="s">
        <v>1642</v>
      </c>
      <c r="J39" t="s">
        <v>1807</v>
      </c>
      <c r="K39">
        <v>31</v>
      </c>
      <c r="L39" t="s">
        <v>1644</v>
      </c>
      <c r="M39" t="s">
        <v>1645</v>
      </c>
      <c r="N39">
        <v>2834</v>
      </c>
      <c r="O39" t="s">
        <v>1659</v>
      </c>
      <c r="P39">
        <v>15</v>
      </c>
      <c r="Q39" t="s">
        <v>1653</v>
      </c>
      <c r="R39">
        <v>5010</v>
      </c>
      <c r="S39">
        <v>5323</v>
      </c>
      <c r="T39" t="s">
        <v>1808</v>
      </c>
    </row>
    <row r="40" spans="1:20">
      <c r="A40">
        <v>308600</v>
      </c>
      <c r="B40">
        <v>990022859</v>
      </c>
      <c r="C40" t="s">
        <v>1809</v>
      </c>
      <c r="D40" t="s">
        <v>1639</v>
      </c>
      <c r="E40" t="s">
        <v>1810</v>
      </c>
      <c r="F40">
        <v>3</v>
      </c>
      <c r="G40" t="s">
        <v>1811</v>
      </c>
      <c r="H40">
        <v>216</v>
      </c>
      <c r="I40" t="s">
        <v>1642</v>
      </c>
      <c r="J40" t="s">
        <v>1812</v>
      </c>
      <c r="K40">
        <v>31</v>
      </c>
      <c r="L40" t="s">
        <v>1644</v>
      </c>
      <c r="M40" t="s">
        <v>1645</v>
      </c>
      <c r="N40">
        <v>2834</v>
      </c>
      <c r="O40" t="s">
        <v>1659</v>
      </c>
      <c r="P40">
        <v>48</v>
      </c>
      <c r="Q40" t="s">
        <v>1813</v>
      </c>
      <c r="R40">
        <v>5010</v>
      </c>
      <c r="S40">
        <v>1060</v>
      </c>
      <c r="T40" t="s">
        <v>1814</v>
      </c>
    </row>
    <row r="41" spans="1:20">
      <c r="A41">
        <v>328388</v>
      </c>
      <c r="B41">
        <v>990063511</v>
      </c>
      <c r="C41" t="s">
        <v>1815</v>
      </c>
      <c r="D41" t="s">
        <v>1639</v>
      </c>
      <c r="E41" t="s">
        <v>1816</v>
      </c>
      <c r="F41">
        <v>9</v>
      </c>
      <c r="G41" t="s">
        <v>1817</v>
      </c>
      <c r="H41">
        <v>216</v>
      </c>
      <c r="I41" t="s">
        <v>1642</v>
      </c>
      <c r="J41" t="s">
        <v>1818</v>
      </c>
      <c r="K41">
        <v>31</v>
      </c>
      <c r="L41" t="s">
        <v>1644</v>
      </c>
      <c r="M41" t="s">
        <v>1645</v>
      </c>
      <c r="N41">
        <v>3693</v>
      </c>
      <c r="O41" t="s">
        <v>1819</v>
      </c>
      <c r="P41">
        <v>236</v>
      </c>
      <c r="Q41" t="s">
        <v>537</v>
      </c>
      <c r="R41">
        <v>9824</v>
      </c>
      <c r="S41">
        <v>1061</v>
      </c>
      <c r="T41" t="s">
        <v>1820</v>
      </c>
    </row>
    <row r="42" spans="1:20">
      <c r="A42">
        <v>537486</v>
      </c>
      <c r="B42">
        <v>950003860</v>
      </c>
      <c r="C42" t="s">
        <v>1821</v>
      </c>
      <c r="D42" t="s">
        <v>1639</v>
      </c>
      <c r="E42" t="s">
        <v>1795</v>
      </c>
      <c r="F42">
        <v>7</v>
      </c>
      <c r="G42" t="s">
        <v>1718</v>
      </c>
      <c r="H42">
        <v>216</v>
      </c>
      <c r="I42" t="s">
        <v>1642</v>
      </c>
      <c r="J42" t="s">
        <v>1822</v>
      </c>
      <c r="K42">
        <v>31</v>
      </c>
      <c r="L42" t="s">
        <v>1644</v>
      </c>
      <c r="M42" t="s">
        <v>1645</v>
      </c>
      <c r="N42">
        <v>2853</v>
      </c>
      <c r="O42" t="s">
        <v>1735</v>
      </c>
      <c r="P42">
        <v>69</v>
      </c>
      <c r="Q42" t="s">
        <v>1799</v>
      </c>
      <c r="R42">
        <v>5020</v>
      </c>
      <c r="S42">
        <v>1116</v>
      </c>
      <c r="T42" t="s">
        <v>1800</v>
      </c>
    </row>
    <row r="43" spans="1:20">
      <c r="A43">
        <v>537508</v>
      </c>
      <c r="B43">
        <v>980001856</v>
      </c>
      <c r="C43" t="s">
        <v>1823</v>
      </c>
      <c r="D43" t="s">
        <v>1639</v>
      </c>
      <c r="E43" t="s">
        <v>1709</v>
      </c>
      <c r="F43">
        <v>21</v>
      </c>
      <c r="G43" t="s">
        <v>1728</v>
      </c>
      <c r="H43">
        <v>216</v>
      </c>
      <c r="I43" t="s">
        <v>1642</v>
      </c>
      <c r="J43" t="s">
        <v>1824</v>
      </c>
      <c r="K43">
        <v>2</v>
      </c>
      <c r="L43" t="s">
        <v>1644</v>
      </c>
      <c r="M43" t="s">
        <v>1645</v>
      </c>
      <c r="N43">
        <v>2834</v>
      </c>
      <c r="O43" t="s">
        <v>1659</v>
      </c>
      <c r="P43">
        <v>15</v>
      </c>
      <c r="Q43" t="s">
        <v>1653</v>
      </c>
      <c r="R43">
        <v>5010</v>
      </c>
      <c r="S43">
        <v>1099</v>
      </c>
      <c r="T43" t="s">
        <v>1711</v>
      </c>
    </row>
    <row r="44" spans="1:20">
      <c r="A44">
        <v>537520</v>
      </c>
      <c r="B44">
        <v>990026722</v>
      </c>
      <c r="C44" t="s">
        <v>1825</v>
      </c>
      <c r="D44" t="s">
        <v>1639</v>
      </c>
      <c r="E44" t="s">
        <v>1826</v>
      </c>
      <c r="F44">
        <v>22</v>
      </c>
      <c r="G44" t="s">
        <v>1733</v>
      </c>
      <c r="H44">
        <v>216</v>
      </c>
      <c r="I44" t="s">
        <v>1642</v>
      </c>
      <c r="J44" t="s">
        <v>1827</v>
      </c>
      <c r="K44">
        <v>31</v>
      </c>
      <c r="L44" t="s">
        <v>1644</v>
      </c>
      <c r="M44" t="s">
        <v>1645</v>
      </c>
      <c r="N44">
        <v>2834</v>
      </c>
      <c r="O44" t="s">
        <v>1659</v>
      </c>
      <c r="P44">
        <v>15</v>
      </c>
      <c r="Q44" t="s">
        <v>1653</v>
      </c>
      <c r="R44">
        <v>5010</v>
      </c>
      <c r="S44">
        <v>1115</v>
      </c>
      <c r="T44" t="s">
        <v>1828</v>
      </c>
    </row>
    <row r="45" spans="1:20">
      <c r="A45">
        <v>537533</v>
      </c>
      <c r="B45">
        <v>990104580</v>
      </c>
      <c r="C45" t="s">
        <v>1829</v>
      </c>
      <c r="D45" t="s">
        <v>1639</v>
      </c>
      <c r="E45" t="s">
        <v>1685</v>
      </c>
      <c r="F45">
        <v>28</v>
      </c>
      <c r="G45" t="s">
        <v>1685</v>
      </c>
      <c r="H45">
        <v>216</v>
      </c>
      <c r="I45" t="s">
        <v>1642</v>
      </c>
      <c r="J45" t="s">
        <v>1830</v>
      </c>
      <c r="K45">
        <v>31</v>
      </c>
      <c r="L45" t="s">
        <v>1644</v>
      </c>
      <c r="M45" t="s">
        <v>1645</v>
      </c>
      <c r="N45">
        <v>1867</v>
      </c>
      <c r="O45" t="s">
        <v>1831</v>
      </c>
      <c r="P45">
        <v>15</v>
      </c>
      <c r="Q45" t="s">
        <v>1653</v>
      </c>
      <c r="R45">
        <v>9830</v>
      </c>
      <c r="S45">
        <v>1114</v>
      </c>
      <c r="T45" t="s">
        <v>1832</v>
      </c>
    </row>
    <row r="46" spans="1:20">
      <c r="A46">
        <v>537539</v>
      </c>
      <c r="B46">
        <v>950004511</v>
      </c>
      <c r="C46" t="s">
        <v>1833</v>
      </c>
      <c r="D46" t="s">
        <v>1639</v>
      </c>
      <c r="E46" t="s">
        <v>1834</v>
      </c>
      <c r="F46">
        <v>30</v>
      </c>
      <c r="G46" t="s">
        <v>1691</v>
      </c>
      <c r="H46">
        <v>216</v>
      </c>
      <c r="I46" t="s">
        <v>1642</v>
      </c>
      <c r="J46" t="s">
        <v>1835</v>
      </c>
      <c r="K46">
        <v>31</v>
      </c>
      <c r="L46" t="s">
        <v>1644</v>
      </c>
      <c r="M46" t="s">
        <v>1645</v>
      </c>
      <c r="N46">
        <v>2834</v>
      </c>
      <c r="O46" t="s">
        <v>1659</v>
      </c>
      <c r="P46">
        <v>15</v>
      </c>
      <c r="Q46" t="s">
        <v>1653</v>
      </c>
      <c r="R46">
        <v>5010</v>
      </c>
      <c r="S46">
        <v>1107</v>
      </c>
      <c r="T46" t="s">
        <v>1660</v>
      </c>
    </row>
    <row r="47" spans="1:20">
      <c r="A47">
        <v>537564</v>
      </c>
      <c r="B47">
        <v>990032123</v>
      </c>
      <c r="C47" t="s">
        <v>1836</v>
      </c>
      <c r="D47" t="s">
        <v>1639</v>
      </c>
      <c r="E47" t="s">
        <v>1713</v>
      </c>
      <c r="F47">
        <v>30</v>
      </c>
      <c r="G47" t="s">
        <v>1691</v>
      </c>
      <c r="H47">
        <v>216</v>
      </c>
      <c r="I47" t="s">
        <v>1642</v>
      </c>
      <c r="J47" t="s">
        <v>1837</v>
      </c>
      <c r="K47">
        <v>31</v>
      </c>
      <c r="L47" t="s">
        <v>1644</v>
      </c>
      <c r="M47" t="s">
        <v>1645</v>
      </c>
      <c r="N47">
        <v>2834</v>
      </c>
      <c r="O47" t="s">
        <v>1659</v>
      </c>
      <c r="P47">
        <v>15</v>
      </c>
      <c r="Q47" t="s">
        <v>1653</v>
      </c>
      <c r="R47">
        <v>5010</v>
      </c>
      <c r="S47">
        <v>1107</v>
      </c>
      <c r="T47" t="s">
        <v>1660</v>
      </c>
    </row>
    <row r="48" spans="1:20">
      <c r="A48">
        <v>537566</v>
      </c>
      <c r="B48">
        <v>990104432</v>
      </c>
      <c r="C48" t="s">
        <v>1838</v>
      </c>
      <c r="D48" t="s">
        <v>1639</v>
      </c>
      <c r="E48" t="s">
        <v>1684</v>
      </c>
      <c r="F48">
        <v>29</v>
      </c>
      <c r="G48" t="s">
        <v>1657</v>
      </c>
      <c r="H48">
        <v>216</v>
      </c>
      <c r="I48" t="s">
        <v>1642</v>
      </c>
      <c r="J48" t="s">
        <v>1839</v>
      </c>
      <c r="K48">
        <v>31</v>
      </c>
      <c r="L48" t="s">
        <v>1644</v>
      </c>
      <c r="M48" t="s">
        <v>1645</v>
      </c>
      <c r="N48">
        <v>1932</v>
      </c>
      <c r="O48" t="s">
        <v>1687</v>
      </c>
      <c r="P48">
        <v>15</v>
      </c>
      <c r="Q48" t="s">
        <v>1653</v>
      </c>
      <c r="R48">
        <v>9730</v>
      </c>
      <c r="S48">
        <v>1062</v>
      </c>
      <c r="T48" t="s">
        <v>1688</v>
      </c>
    </row>
    <row r="49" spans="1:20">
      <c r="A49">
        <v>677454</v>
      </c>
      <c r="B49">
        <v>9901138547</v>
      </c>
      <c r="C49" t="s">
        <v>1840</v>
      </c>
      <c r="D49" t="s">
        <v>1639</v>
      </c>
      <c r="E49" t="s">
        <v>1810</v>
      </c>
      <c r="F49">
        <v>3</v>
      </c>
      <c r="G49" t="s">
        <v>1811</v>
      </c>
      <c r="H49">
        <v>216</v>
      </c>
      <c r="I49" t="s">
        <v>1642</v>
      </c>
      <c r="J49" t="s">
        <v>1841</v>
      </c>
      <c r="K49">
        <v>31</v>
      </c>
      <c r="L49" t="s">
        <v>1644</v>
      </c>
      <c r="M49" t="s">
        <v>1645</v>
      </c>
      <c r="N49">
        <v>2834</v>
      </c>
      <c r="O49" t="s">
        <v>1659</v>
      </c>
      <c r="P49">
        <v>48</v>
      </c>
      <c r="Q49" t="s">
        <v>1813</v>
      </c>
      <c r="R49">
        <v>5010</v>
      </c>
      <c r="S49">
        <v>1060</v>
      </c>
      <c r="T49" t="s">
        <v>1814</v>
      </c>
    </row>
    <row r="50" spans="1:20">
      <c r="A50">
        <v>677467</v>
      </c>
      <c r="B50">
        <v>9901201592</v>
      </c>
      <c r="C50" t="s">
        <v>1842</v>
      </c>
      <c r="D50" t="s">
        <v>1639</v>
      </c>
      <c r="E50" t="s">
        <v>1757</v>
      </c>
      <c r="F50">
        <v>29</v>
      </c>
      <c r="G50" t="s">
        <v>1657</v>
      </c>
      <c r="H50">
        <v>216</v>
      </c>
      <c r="I50" t="s">
        <v>1642</v>
      </c>
      <c r="J50" t="s">
        <v>1843</v>
      </c>
      <c r="K50">
        <v>7</v>
      </c>
      <c r="L50" t="s">
        <v>1644</v>
      </c>
      <c r="M50" t="s">
        <v>1645</v>
      </c>
      <c r="N50">
        <v>1932</v>
      </c>
      <c r="O50" t="s">
        <v>1687</v>
      </c>
      <c r="P50">
        <v>15</v>
      </c>
      <c r="Q50" t="s">
        <v>1653</v>
      </c>
      <c r="R50">
        <v>9730</v>
      </c>
      <c r="S50">
        <v>1062</v>
      </c>
      <c r="T50" t="s">
        <v>1688</v>
      </c>
    </row>
    <row r="51" spans="1:20">
      <c r="A51">
        <v>677620</v>
      </c>
      <c r="B51">
        <v>9901115219</v>
      </c>
      <c r="C51" t="s">
        <v>1844</v>
      </c>
      <c r="D51" t="s">
        <v>1639</v>
      </c>
      <c r="E51" t="s">
        <v>1767</v>
      </c>
      <c r="F51">
        <v>2</v>
      </c>
      <c r="G51" t="s">
        <v>1767</v>
      </c>
      <c r="H51">
        <v>216</v>
      </c>
      <c r="I51" t="s">
        <v>1642</v>
      </c>
      <c r="J51" t="s">
        <v>1845</v>
      </c>
      <c r="K51">
        <v>31</v>
      </c>
      <c r="L51" t="s">
        <v>1644</v>
      </c>
      <c r="M51" t="s">
        <v>1645</v>
      </c>
      <c r="N51">
        <v>2853</v>
      </c>
      <c r="O51" t="s">
        <v>1735</v>
      </c>
      <c r="P51">
        <v>82</v>
      </c>
      <c r="Q51" t="s">
        <v>229</v>
      </c>
      <c r="R51">
        <v>5020</v>
      </c>
      <c r="S51">
        <v>1059</v>
      </c>
      <c r="T51" t="s">
        <v>1721</v>
      </c>
    </row>
    <row r="52" spans="1:20">
      <c r="A52">
        <v>677641</v>
      </c>
      <c r="B52">
        <v>9901128327</v>
      </c>
      <c r="C52" t="s">
        <v>1846</v>
      </c>
      <c r="D52" t="s">
        <v>1639</v>
      </c>
      <c r="E52" t="s">
        <v>1847</v>
      </c>
      <c r="F52">
        <v>5</v>
      </c>
      <c r="G52" t="s">
        <v>1847</v>
      </c>
      <c r="H52">
        <v>216</v>
      </c>
      <c r="I52" t="s">
        <v>1642</v>
      </c>
      <c r="J52" t="s">
        <v>1848</v>
      </c>
      <c r="K52">
        <v>31</v>
      </c>
      <c r="L52" t="s">
        <v>1644</v>
      </c>
      <c r="M52" t="s">
        <v>1645</v>
      </c>
      <c r="N52">
        <v>2853</v>
      </c>
      <c r="O52" t="s">
        <v>1735</v>
      </c>
      <c r="P52">
        <v>340</v>
      </c>
      <c r="Q52" t="s">
        <v>1849</v>
      </c>
      <c r="R52">
        <v>5020</v>
      </c>
      <c r="S52">
        <v>5304</v>
      </c>
      <c r="T52" t="s">
        <v>1850</v>
      </c>
    </row>
    <row r="53" spans="1:20">
      <c r="A53">
        <v>677660</v>
      </c>
      <c r="B53">
        <v>9901113610</v>
      </c>
      <c r="C53" t="s">
        <v>1851</v>
      </c>
      <c r="D53" t="s">
        <v>1639</v>
      </c>
      <c r="E53" t="s">
        <v>1742</v>
      </c>
      <c r="F53">
        <v>6</v>
      </c>
      <c r="G53" t="s">
        <v>1743</v>
      </c>
      <c r="H53">
        <v>216</v>
      </c>
      <c r="I53" t="s">
        <v>1642</v>
      </c>
      <c r="J53" t="s">
        <v>1852</v>
      </c>
      <c r="K53">
        <v>31</v>
      </c>
      <c r="L53" t="s">
        <v>1644</v>
      </c>
      <c r="M53" t="s">
        <v>1645</v>
      </c>
      <c r="N53">
        <v>2853</v>
      </c>
      <c r="O53" t="s">
        <v>1735</v>
      </c>
      <c r="P53">
        <v>15</v>
      </c>
      <c r="Q53" t="s">
        <v>1653</v>
      </c>
      <c r="R53">
        <v>5020</v>
      </c>
      <c r="S53">
        <v>5335</v>
      </c>
      <c r="T53" t="s">
        <v>1769</v>
      </c>
    </row>
    <row r="54" spans="1:20">
      <c r="A54">
        <v>677680</v>
      </c>
      <c r="B54">
        <v>9901169215</v>
      </c>
      <c r="C54" t="s">
        <v>1853</v>
      </c>
      <c r="D54" t="s">
        <v>1639</v>
      </c>
      <c r="E54" t="s">
        <v>1696</v>
      </c>
      <c r="F54">
        <v>8</v>
      </c>
      <c r="G54" t="s">
        <v>1697</v>
      </c>
      <c r="H54">
        <v>216</v>
      </c>
      <c r="I54" t="s">
        <v>1642</v>
      </c>
      <c r="J54" t="s">
        <v>1854</v>
      </c>
      <c r="K54">
        <v>31</v>
      </c>
      <c r="L54" t="s">
        <v>1644</v>
      </c>
      <c r="M54" t="s">
        <v>1645</v>
      </c>
      <c r="N54">
        <v>3362</v>
      </c>
      <c r="O54" t="s">
        <v>1855</v>
      </c>
      <c r="P54">
        <v>7</v>
      </c>
      <c r="Q54" t="s">
        <v>1647</v>
      </c>
      <c r="R54">
        <v>3030</v>
      </c>
      <c r="S54">
        <v>1059</v>
      </c>
      <c r="T54" t="s">
        <v>1721</v>
      </c>
    </row>
    <row r="55" spans="1:20">
      <c r="A55">
        <v>677700</v>
      </c>
      <c r="B55">
        <v>990063602</v>
      </c>
      <c r="C55" t="s">
        <v>1856</v>
      </c>
      <c r="D55" t="s">
        <v>1639</v>
      </c>
      <c r="E55" t="s">
        <v>1816</v>
      </c>
      <c r="F55">
        <v>9</v>
      </c>
      <c r="G55" t="s">
        <v>1817</v>
      </c>
      <c r="H55">
        <v>216</v>
      </c>
      <c r="I55" t="s">
        <v>1642</v>
      </c>
      <c r="J55" t="s">
        <v>1857</v>
      </c>
      <c r="K55">
        <v>31</v>
      </c>
      <c r="L55" t="s">
        <v>1644</v>
      </c>
      <c r="M55" t="s">
        <v>1645</v>
      </c>
      <c r="N55">
        <v>2693</v>
      </c>
      <c r="O55" t="s">
        <v>1858</v>
      </c>
      <c r="P55">
        <v>445</v>
      </c>
      <c r="Q55" t="s">
        <v>1859</v>
      </c>
      <c r="R55">
        <v>9540</v>
      </c>
      <c r="S55">
        <v>5195</v>
      </c>
      <c r="T55" t="s">
        <v>1860</v>
      </c>
    </row>
    <row r="56" spans="1:20">
      <c r="A56">
        <v>677800</v>
      </c>
      <c r="B56">
        <v>990049918</v>
      </c>
      <c r="C56" t="s">
        <v>1861</v>
      </c>
      <c r="D56" t="s">
        <v>1639</v>
      </c>
      <c r="E56" t="s">
        <v>1781</v>
      </c>
      <c r="F56">
        <v>24</v>
      </c>
      <c r="G56" t="s">
        <v>1662</v>
      </c>
      <c r="H56">
        <v>216</v>
      </c>
      <c r="I56" t="s">
        <v>1642</v>
      </c>
      <c r="J56" t="s">
        <v>1862</v>
      </c>
      <c r="K56">
        <v>31</v>
      </c>
      <c r="L56" t="s">
        <v>1644</v>
      </c>
      <c r="M56" t="s">
        <v>1645</v>
      </c>
      <c r="N56">
        <v>2874</v>
      </c>
      <c r="O56" t="s">
        <v>1665</v>
      </c>
      <c r="P56">
        <v>15</v>
      </c>
      <c r="Q56" t="s">
        <v>1653</v>
      </c>
      <c r="R56">
        <v>5030</v>
      </c>
      <c r="S56">
        <v>5259</v>
      </c>
      <c r="T56" t="s">
        <v>1666</v>
      </c>
    </row>
    <row r="57" spans="1:20">
      <c r="A57">
        <v>677820</v>
      </c>
      <c r="B57">
        <v>9901116200</v>
      </c>
      <c r="C57" t="s">
        <v>1863</v>
      </c>
      <c r="D57" t="s">
        <v>1639</v>
      </c>
      <c r="E57" t="s">
        <v>1685</v>
      </c>
      <c r="F57">
        <v>28</v>
      </c>
      <c r="G57" t="s">
        <v>1685</v>
      </c>
      <c r="H57">
        <v>216</v>
      </c>
      <c r="I57" t="s">
        <v>1642</v>
      </c>
      <c r="J57" t="s">
        <v>1864</v>
      </c>
      <c r="K57">
        <v>31</v>
      </c>
      <c r="L57" t="s">
        <v>1644</v>
      </c>
      <c r="M57" t="s">
        <v>1645</v>
      </c>
      <c r="N57">
        <v>1932</v>
      </c>
      <c r="O57" t="s">
        <v>1687</v>
      </c>
      <c r="P57">
        <v>15</v>
      </c>
      <c r="Q57" t="s">
        <v>1653</v>
      </c>
      <c r="R57">
        <v>9730</v>
      </c>
      <c r="S57">
        <v>1075</v>
      </c>
      <c r="T57" t="s">
        <v>1865</v>
      </c>
    </row>
    <row r="58" spans="1:20">
      <c r="A58">
        <v>677839</v>
      </c>
      <c r="B58">
        <v>9901006041</v>
      </c>
      <c r="C58" t="s">
        <v>1866</v>
      </c>
      <c r="D58" t="s">
        <v>1639</v>
      </c>
      <c r="E58" t="s">
        <v>1691</v>
      </c>
      <c r="F58">
        <v>30</v>
      </c>
      <c r="G58" t="s">
        <v>1691</v>
      </c>
      <c r="H58">
        <v>216</v>
      </c>
      <c r="I58" t="s">
        <v>1642</v>
      </c>
      <c r="J58" t="s">
        <v>1867</v>
      </c>
      <c r="K58">
        <v>25</v>
      </c>
      <c r="L58" t="s">
        <v>1644</v>
      </c>
      <c r="M58" t="s">
        <v>1645</v>
      </c>
      <c r="N58">
        <v>1932</v>
      </c>
      <c r="O58" t="s">
        <v>1687</v>
      </c>
      <c r="P58">
        <v>15</v>
      </c>
      <c r="Q58" t="s">
        <v>1653</v>
      </c>
      <c r="R58">
        <v>9730</v>
      </c>
      <c r="S58">
        <v>5503</v>
      </c>
      <c r="T58" t="s">
        <v>1868</v>
      </c>
    </row>
    <row r="59" spans="1:20">
      <c r="A59">
        <v>691021</v>
      </c>
      <c r="B59">
        <v>9901216784</v>
      </c>
      <c r="C59" t="s">
        <v>1869</v>
      </c>
      <c r="D59" t="s">
        <v>1639</v>
      </c>
      <c r="E59" t="s">
        <v>1870</v>
      </c>
      <c r="F59">
        <v>12</v>
      </c>
      <c r="G59" t="s">
        <v>1871</v>
      </c>
      <c r="H59">
        <v>216</v>
      </c>
      <c r="I59" t="s">
        <v>1642</v>
      </c>
      <c r="J59" t="s">
        <v>1872</v>
      </c>
      <c r="K59">
        <v>31</v>
      </c>
      <c r="L59" t="s">
        <v>1644</v>
      </c>
      <c r="M59" t="s">
        <v>1645</v>
      </c>
      <c r="N59">
        <v>2874</v>
      </c>
      <c r="O59" t="s">
        <v>1665</v>
      </c>
      <c r="P59">
        <v>96</v>
      </c>
      <c r="Q59" t="s">
        <v>257</v>
      </c>
      <c r="R59">
        <v>5030</v>
      </c>
      <c r="S59">
        <v>1058</v>
      </c>
      <c r="T59" t="s">
        <v>1873</v>
      </c>
    </row>
    <row r="60" spans="1:20">
      <c r="A60">
        <v>600637</v>
      </c>
      <c r="B60">
        <v>9901212705</v>
      </c>
      <c r="C60" t="s">
        <v>1874</v>
      </c>
      <c r="D60" t="s">
        <v>1639</v>
      </c>
      <c r="E60" t="s">
        <v>1696</v>
      </c>
      <c r="F60">
        <v>0</v>
      </c>
      <c r="G60" t="s">
        <v>1875</v>
      </c>
      <c r="H60">
        <v>216</v>
      </c>
      <c r="I60" t="s">
        <v>1642</v>
      </c>
      <c r="J60" t="s">
        <v>1876</v>
      </c>
      <c r="K60">
        <v>31</v>
      </c>
      <c r="L60" t="s">
        <v>1644</v>
      </c>
      <c r="M60" t="s">
        <v>1645</v>
      </c>
      <c r="N60">
        <v>71346</v>
      </c>
      <c r="O60" t="s">
        <v>1877</v>
      </c>
      <c r="P60">
        <v>0</v>
      </c>
      <c r="Q60" t="s">
        <v>1878</v>
      </c>
      <c r="R60">
        <v>0</v>
      </c>
      <c r="S60">
        <v>1096</v>
      </c>
      <c r="T60" t="s">
        <v>1879</v>
      </c>
    </row>
    <row r="61" spans="1:20">
      <c r="A61">
        <v>819</v>
      </c>
      <c r="B61">
        <v>950004186</v>
      </c>
      <c r="C61" t="s">
        <v>1880</v>
      </c>
      <c r="D61" t="s">
        <v>1639</v>
      </c>
      <c r="E61" t="s">
        <v>1704</v>
      </c>
      <c r="F61">
        <v>8</v>
      </c>
      <c r="G61" t="s">
        <v>1697</v>
      </c>
      <c r="H61">
        <v>216</v>
      </c>
      <c r="I61" t="s">
        <v>1642</v>
      </c>
      <c r="J61" t="s">
        <v>1881</v>
      </c>
      <c r="K61">
        <v>31</v>
      </c>
      <c r="L61" t="s">
        <v>1644</v>
      </c>
      <c r="M61" t="s">
        <v>1645</v>
      </c>
      <c r="N61">
        <v>2552</v>
      </c>
      <c r="O61" t="s">
        <v>1720</v>
      </c>
      <c r="P61">
        <v>192</v>
      </c>
      <c r="Q61" t="s">
        <v>1882</v>
      </c>
      <c r="R61">
        <v>3070</v>
      </c>
      <c r="S61">
        <v>5201</v>
      </c>
      <c r="T61" t="s">
        <v>1883</v>
      </c>
    </row>
    <row r="62" spans="1:20">
      <c r="A62">
        <v>883</v>
      </c>
      <c r="B62">
        <v>950003259</v>
      </c>
      <c r="C62" t="s">
        <v>1884</v>
      </c>
      <c r="D62" t="s">
        <v>1639</v>
      </c>
      <c r="E62" t="s">
        <v>1826</v>
      </c>
      <c r="F62">
        <v>22</v>
      </c>
      <c r="G62" t="s">
        <v>1733</v>
      </c>
      <c r="H62">
        <v>216</v>
      </c>
      <c r="I62" t="s">
        <v>1642</v>
      </c>
      <c r="J62" t="s">
        <v>1885</v>
      </c>
      <c r="K62">
        <v>31</v>
      </c>
      <c r="L62" t="s">
        <v>1644</v>
      </c>
      <c r="M62" t="s">
        <v>1645</v>
      </c>
      <c r="N62">
        <v>82</v>
      </c>
      <c r="O62" t="s">
        <v>1730</v>
      </c>
      <c r="P62">
        <v>15</v>
      </c>
      <c r="Q62" t="s">
        <v>1653</v>
      </c>
      <c r="R62">
        <v>9760</v>
      </c>
      <c r="S62">
        <v>1115</v>
      </c>
      <c r="T62" t="s">
        <v>1828</v>
      </c>
    </row>
    <row r="63" spans="1:20">
      <c r="A63">
        <v>887</v>
      </c>
      <c r="B63">
        <v>970001456</v>
      </c>
      <c r="C63" t="s">
        <v>1886</v>
      </c>
      <c r="D63" t="s">
        <v>1639</v>
      </c>
      <c r="E63" t="s">
        <v>1887</v>
      </c>
      <c r="F63">
        <v>29</v>
      </c>
      <c r="G63" t="s">
        <v>1657</v>
      </c>
      <c r="H63">
        <v>216</v>
      </c>
      <c r="I63" t="s">
        <v>1642</v>
      </c>
      <c r="J63" t="s">
        <v>1888</v>
      </c>
      <c r="K63">
        <v>31</v>
      </c>
      <c r="L63" t="s">
        <v>1644</v>
      </c>
      <c r="M63" t="s">
        <v>1645</v>
      </c>
      <c r="N63">
        <v>2834</v>
      </c>
      <c r="O63" t="s">
        <v>1659</v>
      </c>
      <c r="P63">
        <v>15</v>
      </c>
      <c r="Q63" t="s">
        <v>1653</v>
      </c>
      <c r="R63">
        <v>5010</v>
      </c>
      <c r="S63">
        <v>1107</v>
      </c>
      <c r="T63" t="s">
        <v>1660</v>
      </c>
    </row>
    <row r="64" spans="1:20">
      <c r="A64">
        <v>889</v>
      </c>
      <c r="B64">
        <v>950004574</v>
      </c>
      <c r="C64" t="s">
        <v>1889</v>
      </c>
      <c r="D64" t="s">
        <v>1639</v>
      </c>
      <c r="E64" t="s">
        <v>1781</v>
      </c>
      <c r="F64">
        <v>23</v>
      </c>
      <c r="G64" t="s">
        <v>1890</v>
      </c>
      <c r="H64">
        <v>216</v>
      </c>
      <c r="I64" t="s">
        <v>1642</v>
      </c>
      <c r="J64" t="s">
        <v>1891</v>
      </c>
      <c r="K64">
        <v>31</v>
      </c>
      <c r="L64" t="s">
        <v>1644</v>
      </c>
      <c r="M64" t="s">
        <v>1645</v>
      </c>
      <c r="N64">
        <v>1867</v>
      </c>
      <c r="O64" t="s">
        <v>1831</v>
      </c>
      <c r="P64">
        <v>15</v>
      </c>
      <c r="Q64" t="s">
        <v>1653</v>
      </c>
      <c r="R64">
        <v>9830</v>
      </c>
      <c r="S64">
        <v>5252</v>
      </c>
      <c r="T64" t="s">
        <v>1892</v>
      </c>
    </row>
    <row r="65" spans="1:20">
      <c r="A65">
        <v>891</v>
      </c>
      <c r="B65">
        <v>950004779</v>
      </c>
      <c r="C65" t="s">
        <v>1893</v>
      </c>
      <c r="D65" t="s">
        <v>1639</v>
      </c>
      <c r="E65" t="s">
        <v>1781</v>
      </c>
      <c r="F65">
        <v>23</v>
      </c>
      <c r="G65" t="s">
        <v>1890</v>
      </c>
      <c r="H65">
        <v>216</v>
      </c>
      <c r="I65" t="s">
        <v>1642</v>
      </c>
      <c r="J65" t="s">
        <v>1894</v>
      </c>
      <c r="K65">
        <v>31</v>
      </c>
      <c r="L65" t="s">
        <v>1644</v>
      </c>
      <c r="M65" t="s">
        <v>1645</v>
      </c>
      <c r="N65">
        <v>1908</v>
      </c>
      <c r="O65" t="s">
        <v>1739</v>
      </c>
      <c r="P65">
        <v>7</v>
      </c>
      <c r="Q65" t="s">
        <v>1647</v>
      </c>
      <c r="R65">
        <v>9710</v>
      </c>
      <c r="S65">
        <v>5253</v>
      </c>
      <c r="T65" t="s">
        <v>1895</v>
      </c>
    </row>
    <row r="66" spans="1:20">
      <c r="A66">
        <v>928</v>
      </c>
      <c r="B66">
        <v>950004812</v>
      </c>
      <c r="C66" t="s">
        <v>1896</v>
      </c>
      <c r="D66" t="s">
        <v>1639</v>
      </c>
      <c r="E66" t="s">
        <v>1723</v>
      </c>
      <c r="F66">
        <v>30</v>
      </c>
      <c r="G66" t="s">
        <v>1691</v>
      </c>
      <c r="H66">
        <v>216</v>
      </c>
      <c r="I66" t="s">
        <v>1642</v>
      </c>
      <c r="J66" t="s">
        <v>1897</v>
      </c>
      <c r="K66">
        <v>31</v>
      </c>
      <c r="L66" t="s">
        <v>1644</v>
      </c>
      <c r="M66" t="s">
        <v>1645</v>
      </c>
      <c r="N66">
        <v>2853</v>
      </c>
      <c r="O66" t="s">
        <v>1735</v>
      </c>
      <c r="P66">
        <v>15</v>
      </c>
      <c r="Q66" t="s">
        <v>1653</v>
      </c>
      <c r="R66">
        <v>5020</v>
      </c>
      <c r="S66">
        <v>5324</v>
      </c>
      <c r="T66" t="s">
        <v>1715</v>
      </c>
    </row>
    <row r="67" spans="1:20">
      <c r="A67">
        <v>994</v>
      </c>
      <c r="B67">
        <v>9901148059</v>
      </c>
      <c r="C67" t="s">
        <v>1898</v>
      </c>
      <c r="D67" t="s">
        <v>1639</v>
      </c>
      <c r="E67" t="s">
        <v>1668</v>
      </c>
      <c r="F67">
        <v>27</v>
      </c>
      <c r="G67" t="s">
        <v>1668</v>
      </c>
      <c r="H67">
        <v>216</v>
      </c>
      <c r="I67" t="s">
        <v>1642</v>
      </c>
      <c r="J67" t="s">
        <v>1899</v>
      </c>
      <c r="K67">
        <v>31</v>
      </c>
      <c r="L67" t="s">
        <v>1644</v>
      </c>
      <c r="M67" t="s">
        <v>1645</v>
      </c>
      <c r="N67">
        <v>3095</v>
      </c>
      <c r="O67" t="s">
        <v>1900</v>
      </c>
      <c r="P67">
        <v>6</v>
      </c>
      <c r="Q67" t="s">
        <v>25</v>
      </c>
      <c r="R67">
        <v>6220</v>
      </c>
      <c r="S67">
        <v>5506</v>
      </c>
      <c r="T67" t="s">
        <v>1901</v>
      </c>
    </row>
    <row r="68" spans="1:20">
      <c r="A68">
        <v>17713</v>
      </c>
      <c r="B68">
        <v>950050778</v>
      </c>
      <c r="C68" t="s">
        <v>1902</v>
      </c>
      <c r="D68" t="s">
        <v>1639</v>
      </c>
      <c r="E68" t="s">
        <v>1662</v>
      </c>
      <c r="F68">
        <v>25</v>
      </c>
      <c r="G68" t="s">
        <v>1663</v>
      </c>
      <c r="H68">
        <v>216</v>
      </c>
      <c r="I68" t="s">
        <v>1642</v>
      </c>
      <c r="J68" t="s">
        <v>1903</v>
      </c>
      <c r="K68">
        <v>31</v>
      </c>
      <c r="L68" t="s">
        <v>1644</v>
      </c>
      <c r="M68" t="s">
        <v>1645</v>
      </c>
      <c r="N68">
        <v>1861</v>
      </c>
      <c r="O68" t="s">
        <v>1904</v>
      </c>
      <c r="P68">
        <v>15</v>
      </c>
      <c r="Q68" t="s">
        <v>1653</v>
      </c>
      <c r="R68">
        <v>9810</v>
      </c>
      <c r="S68">
        <v>5258</v>
      </c>
      <c r="T68" t="s">
        <v>1905</v>
      </c>
    </row>
    <row r="69" spans="1:20">
      <c r="A69">
        <v>290947</v>
      </c>
      <c r="B69">
        <v>990024771</v>
      </c>
      <c r="C69" t="s">
        <v>1906</v>
      </c>
      <c r="D69" t="s">
        <v>1639</v>
      </c>
      <c r="E69" t="s">
        <v>1704</v>
      </c>
      <c r="F69">
        <v>8</v>
      </c>
      <c r="G69" t="s">
        <v>1697</v>
      </c>
      <c r="H69">
        <v>216</v>
      </c>
      <c r="I69" t="s">
        <v>1642</v>
      </c>
      <c r="J69" t="s">
        <v>1907</v>
      </c>
      <c r="K69">
        <v>31</v>
      </c>
      <c r="L69" t="s">
        <v>1644</v>
      </c>
      <c r="M69" t="s">
        <v>1645</v>
      </c>
      <c r="N69">
        <v>1685</v>
      </c>
      <c r="O69" t="s">
        <v>1908</v>
      </c>
      <c r="P69">
        <v>76</v>
      </c>
      <c r="Q69" t="s">
        <v>1679</v>
      </c>
      <c r="R69">
        <v>1040</v>
      </c>
      <c r="S69">
        <v>1098</v>
      </c>
      <c r="T69" t="s">
        <v>1680</v>
      </c>
    </row>
    <row r="70" spans="1:20">
      <c r="A70">
        <v>293557</v>
      </c>
      <c r="B70">
        <v>990061603</v>
      </c>
      <c r="C70" t="s">
        <v>1909</v>
      </c>
      <c r="D70" t="s">
        <v>1639</v>
      </c>
      <c r="E70" t="s">
        <v>1910</v>
      </c>
      <c r="F70">
        <v>0</v>
      </c>
      <c r="G70" t="s">
        <v>1875</v>
      </c>
      <c r="H70">
        <v>216</v>
      </c>
      <c r="I70" t="s">
        <v>1642</v>
      </c>
      <c r="J70" t="s">
        <v>1911</v>
      </c>
      <c r="K70">
        <v>31</v>
      </c>
      <c r="L70" t="s">
        <v>1644</v>
      </c>
      <c r="M70" t="s">
        <v>1645</v>
      </c>
      <c r="N70">
        <v>82</v>
      </c>
      <c r="O70" t="s">
        <v>1730</v>
      </c>
      <c r="P70">
        <v>15</v>
      </c>
      <c r="Q70" t="s">
        <v>1653</v>
      </c>
      <c r="R70">
        <v>9760</v>
      </c>
      <c r="S70">
        <v>9999</v>
      </c>
      <c r="T70" t="s">
        <v>1912</v>
      </c>
    </row>
    <row r="71" spans="1:20">
      <c r="A71">
        <v>309319</v>
      </c>
      <c r="B71">
        <v>960002408</v>
      </c>
      <c r="C71" t="s">
        <v>1913</v>
      </c>
      <c r="D71" t="s">
        <v>1639</v>
      </c>
      <c r="E71" t="s">
        <v>1795</v>
      </c>
      <c r="F71">
        <v>7</v>
      </c>
      <c r="G71" t="s">
        <v>1718</v>
      </c>
      <c r="H71">
        <v>216</v>
      </c>
      <c r="I71" t="s">
        <v>1642</v>
      </c>
      <c r="J71" t="s">
        <v>1914</v>
      </c>
      <c r="K71">
        <v>31</v>
      </c>
      <c r="L71" t="s">
        <v>1644</v>
      </c>
      <c r="M71" t="s">
        <v>1645</v>
      </c>
      <c r="N71">
        <v>2853</v>
      </c>
      <c r="O71" t="s">
        <v>1735</v>
      </c>
      <c r="P71">
        <v>69</v>
      </c>
      <c r="Q71" t="s">
        <v>1799</v>
      </c>
      <c r="R71">
        <v>5020</v>
      </c>
      <c r="S71">
        <v>1116</v>
      </c>
      <c r="T71" t="s">
        <v>1800</v>
      </c>
    </row>
    <row r="72" spans="1:20">
      <c r="A72">
        <v>309344</v>
      </c>
      <c r="B72">
        <v>990024002</v>
      </c>
      <c r="C72" t="s">
        <v>1915</v>
      </c>
      <c r="D72" t="s">
        <v>1639</v>
      </c>
      <c r="E72" t="s">
        <v>1788</v>
      </c>
      <c r="F72">
        <v>30</v>
      </c>
      <c r="G72" t="s">
        <v>1691</v>
      </c>
      <c r="H72">
        <v>216</v>
      </c>
      <c r="I72" t="s">
        <v>1642</v>
      </c>
      <c r="J72" t="s">
        <v>1916</v>
      </c>
      <c r="K72">
        <v>31</v>
      </c>
      <c r="L72" t="s">
        <v>1644</v>
      </c>
      <c r="M72" t="s">
        <v>1645</v>
      </c>
      <c r="N72">
        <v>2834</v>
      </c>
      <c r="O72" t="s">
        <v>1659</v>
      </c>
      <c r="P72">
        <v>15</v>
      </c>
      <c r="Q72" t="s">
        <v>1653</v>
      </c>
      <c r="R72">
        <v>5010</v>
      </c>
      <c r="S72">
        <v>1107</v>
      </c>
      <c r="T72" t="s">
        <v>1660</v>
      </c>
    </row>
    <row r="73" spans="1:20">
      <c r="A73">
        <v>340778</v>
      </c>
      <c r="B73">
        <v>990105966</v>
      </c>
      <c r="C73" t="s">
        <v>1917</v>
      </c>
      <c r="D73" t="s">
        <v>1639</v>
      </c>
      <c r="E73" t="s">
        <v>1690</v>
      </c>
      <c r="F73">
        <v>30</v>
      </c>
      <c r="G73" t="s">
        <v>1691</v>
      </c>
      <c r="H73">
        <v>216</v>
      </c>
      <c r="I73" t="s">
        <v>1642</v>
      </c>
      <c r="J73" t="s">
        <v>1918</v>
      </c>
      <c r="K73">
        <v>31</v>
      </c>
      <c r="L73" t="s">
        <v>1797</v>
      </c>
      <c r="M73" t="s">
        <v>1798</v>
      </c>
      <c r="N73">
        <v>2834</v>
      </c>
      <c r="O73" t="s">
        <v>1659</v>
      </c>
      <c r="P73">
        <v>15</v>
      </c>
      <c r="Q73" t="s">
        <v>1653</v>
      </c>
      <c r="R73">
        <v>5010</v>
      </c>
      <c r="S73">
        <v>1107</v>
      </c>
      <c r="T73" t="s">
        <v>1660</v>
      </c>
    </row>
    <row r="74" spans="1:20">
      <c r="A74">
        <v>349423</v>
      </c>
      <c r="B74">
        <v>990087837</v>
      </c>
      <c r="C74" t="s">
        <v>1919</v>
      </c>
      <c r="D74" t="s">
        <v>1639</v>
      </c>
      <c r="E74" t="s">
        <v>1920</v>
      </c>
      <c r="F74">
        <v>30</v>
      </c>
      <c r="G74" t="s">
        <v>1691</v>
      </c>
      <c r="H74">
        <v>216</v>
      </c>
      <c r="I74" t="s">
        <v>1642</v>
      </c>
      <c r="J74" t="s">
        <v>1921</v>
      </c>
      <c r="K74">
        <v>31</v>
      </c>
      <c r="L74" t="s">
        <v>1644</v>
      </c>
      <c r="M74" t="s">
        <v>1645</v>
      </c>
      <c r="N74">
        <v>2896</v>
      </c>
      <c r="O74" t="s">
        <v>1790</v>
      </c>
      <c r="P74">
        <v>375</v>
      </c>
      <c r="Q74" t="s">
        <v>814</v>
      </c>
      <c r="R74">
        <v>5080</v>
      </c>
      <c r="S74">
        <v>5326</v>
      </c>
      <c r="T74" t="s">
        <v>1922</v>
      </c>
    </row>
    <row r="75" spans="1:20">
      <c r="A75">
        <v>359540</v>
      </c>
      <c r="B75">
        <v>9901155193</v>
      </c>
      <c r="C75" t="s">
        <v>1923</v>
      </c>
      <c r="D75" t="s">
        <v>1639</v>
      </c>
      <c r="E75" t="s">
        <v>1771</v>
      </c>
      <c r="F75">
        <v>15</v>
      </c>
      <c r="G75" t="s">
        <v>1924</v>
      </c>
      <c r="H75">
        <v>216</v>
      </c>
      <c r="I75" t="s">
        <v>1642</v>
      </c>
      <c r="J75" t="s">
        <v>1925</v>
      </c>
      <c r="K75">
        <v>31</v>
      </c>
      <c r="L75" t="s">
        <v>1644</v>
      </c>
      <c r="M75" t="s">
        <v>1645</v>
      </c>
      <c r="N75">
        <v>2834</v>
      </c>
      <c r="O75" t="s">
        <v>1659</v>
      </c>
      <c r="P75">
        <v>15</v>
      </c>
      <c r="Q75" t="s">
        <v>1653</v>
      </c>
      <c r="R75">
        <v>5010</v>
      </c>
      <c r="S75">
        <v>5268</v>
      </c>
      <c r="T75" t="s">
        <v>1774</v>
      </c>
    </row>
    <row r="76" spans="1:20">
      <c r="A76">
        <v>537487</v>
      </c>
      <c r="B76">
        <v>9901094997</v>
      </c>
      <c r="C76" t="s">
        <v>1926</v>
      </c>
      <c r="D76" t="s">
        <v>1639</v>
      </c>
      <c r="E76" t="s">
        <v>1927</v>
      </c>
      <c r="F76">
        <v>10</v>
      </c>
      <c r="G76" t="s">
        <v>1928</v>
      </c>
      <c r="H76">
        <v>216</v>
      </c>
      <c r="I76" t="s">
        <v>1642</v>
      </c>
      <c r="J76" t="s">
        <v>1929</v>
      </c>
      <c r="K76">
        <v>31</v>
      </c>
      <c r="L76" t="s">
        <v>1644</v>
      </c>
      <c r="M76" t="s">
        <v>1645</v>
      </c>
      <c r="N76">
        <v>3901</v>
      </c>
      <c r="O76" t="s">
        <v>1670</v>
      </c>
      <c r="P76">
        <v>96</v>
      </c>
      <c r="Q76" t="s">
        <v>257</v>
      </c>
      <c r="R76">
        <v>9847</v>
      </c>
      <c r="S76">
        <v>5275</v>
      </c>
      <c r="T76" t="s">
        <v>1930</v>
      </c>
    </row>
    <row r="77" spans="1:20">
      <c r="A77">
        <v>537507</v>
      </c>
      <c r="B77">
        <v>990018138</v>
      </c>
      <c r="C77" t="s">
        <v>1931</v>
      </c>
      <c r="D77" t="s">
        <v>1639</v>
      </c>
      <c r="E77" t="s">
        <v>1709</v>
      </c>
      <c r="F77">
        <v>21</v>
      </c>
      <c r="G77" t="s">
        <v>1728</v>
      </c>
      <c r="H77">
        <v>216</v>
      </c>
      <c r="I77" t="s">
        <v>1642</v>
      </c>
      <c r="J77" t="s">
        <v>1932</v>
      </c>
      <c r="K77">
        <v>31</v>
      </c>
      <c r="L77" t="s">
        <v>1644</v>
      </c>
      <c r="M77" t="s">
        <v>1645</v>
      </c>
      <c r="N77">
        <v>1911</v>
      </c>
      <c r="O77" t="s">
        <v>1674</v>
      </c>
      <c r="P77">
        <v>15</v>
      </c>
      <c r="Q77" t="s">
        <v>1653</v>
      </c>
      <c r="R77">
        <v>9740</v>
      </c>
      <c r="S77">
        <v>1099</v>
      </c>
      <c r="T77" t="s">
        <v>1711</v>
      </c>
    </row>
    <row r="78" spans="1:20">
      <c r="A78">
        <v>537510</v>
      </c>
      <c r="B78">
        <v>990046876</v>
      </c>
      <c r="C78" t="s">
        <v>1933</v>
      </c>
      <c r="D78" t="s">
        <v>1639</v>
      </c>
      <c r="E78" t="s">
        <v>1709</v>
      </c>
      <c r="F78">
        <v>21</v>
      </c>
      <c r="G78" t="s">
        <v>1728</v>
      </c>
      <c r="H78">
        <v>216</v>
      </c>
      <c r="I78" t="s">
        <v>1642</v>
      </c>
      <c r="J78" t="s">
        <v>1934</v>
      </c>
      <c r="K78">
        <v>31</v>
      </c>
      <c r="L78" t="s">
        <v>1644</v>
      </c>
      <c r="M78" t="s">
        <v>1645</v>
      </c>
      <c r="N78">
        <v>1911</v>
      </c>
      <c r="O78" t="s">
        <v>1674</v>
      </c>
      <c r="P78">
        <v>15</v>
      </c>
      <c r="Q78" t="s">
        <v>1653</v>
      </c>
      <c r="R78">
        <v>9740</v>
      </c>
      <c r="S78">
        <v>1099</v>
      </c>
      <c r="T78" t="s">
        <v>1711</v>
      </c>
    </row>
    <row r="79" spans="1:20">
      <c r="A79">
        <v>537516</v>
      </c>
      <c r="B79">
        <v>990024762</v>
      </c>
      <c r="C79" t="s">
        <v>1935</v>
      </c>
      <c r="D79" t="s">
        <v>1639</v>
      </c>
      <c r="E79" t="s">
        <v>1936</v>
      </c>
      <c r="F79">
        <v>22</v>
      </c>
      <c r="G79" t="s">
        <v>1733</v>
      </c>
      <c r="H79">
        <v>216</v>
      </c>
      <c r="I79" t="s">
        <v>1642</v>
      </c>
      <c r="J79" t="s">
        <v>1937</v>
      </c>
      <c r="K79">
        <v>31</v>
      </c>
      <c r="L79" t="s">
        <v>1644</v>
      </c>
      <c r="M79" t="s">
        <v>1645</v>
      </c>
      <c r="N79">
        <v>1908</v>
      </c>
      <c r="O79" t="s">
        <v>1739</v>
      </c>
      <c r="P79">
        <v>7</v>
      </c>
      <c r="Q79" t="s">
        <v>1647</v>
      </c>
      <c r="R79">
        <v>9710</v>
      </c>
      <c r="S79">
        <v>1117</v>
      </c>
      <c r="T79" t="s">
        <v>1938</v>
      </c>
    </row>
    <row r="80" spans="1:20">
      <c r="A80">
        <v>537534</v>
      </c>
      <c r="B80">
        <v>990025465</v>
      </c>
      <c r="C80" t="s">
        <v>1939</v>
      </c>
      <c r="D80" t="s">
        <v>1639</v>
      </c>
      <c r="E80" t="s">
        <v>1788</v>
      </c>
      <c r="F80">
        <v>30</v>
      </c>
      <c r="G80" t="s">
        <v>1691</v>
      </c>
      <c r="H80">
        <v>216</v>
      </c>
      <c r="I80" t="s">
        <v>1642</v>
      </c>
      <c r="J80" t="s">
        <v>1940</v>
      </c>
      <c r="K80">
        <v>31</v>
      </c>
      <c r="L80" t="s">
        <v>1644</v>
      </c>
      <c r="M80" t="s">
        <v>1645</v>
      </c>
      <c r="N80">
        <v>2885</v>
      </c>
      <c r="O80" t="s">
        <v>1941</v>
      </c>
      <c r="P80">
        <v>15</v>
      </c>
      <c r="Q80" t="s">
        <v>1653</v>
      </c>
      <c r="R80">
        <v>5060</v>
      </c>
      <c r="S80">
        <v>5325</v>
      </c>
      <c r="T80" t="s">
        <v>1694</v>
      </c>
    </row>
    <row r="81" spans="1:20">
      <c r="A81">
        <v>537542</v>
      </c>
      <c r="B81">
        <v>990022863</v>
      </c>
      <c r="C81" t="s">
        <v>1942</v>
      </c>
      <c r="D81" t="s">
        <v>1639</v>
      </c>
      <c r="E81" t="s">
        <v>1690</v>
      </c>
      <c r="F81">
        <v>29</v>
      </c>
      <c r="G81" t="s">
        <v>1657</v>
      </c>
      <c r="H81">
        <v>216</v>
      </c>
      <c r="I81" t="s">
        <v>1642</v>
      </c>
      <c r="J81" t="s">
        <v>1943</v>
      </c>
      <c r="K81">
        <v>31</v>
      </c>
      <c r="L81" t="s">
        <v>1644</v>
      </c>
      <c r="M81" t="s">
        <v>1645</v>
      </c>
      <c r="N81">
        <v>2834</v>
      </c>
      <c r="O81" t="s">
        <v>1659</v>
      </c>
      <c r="P81">
        <v>15</v>
      </c>
      <c r="Q81" t="s">
        <v>1653</v>
      </c>
      <c r="R81">
        <v>5010</v>
      </c>
      <c r="S81">
        <v>1107</v>
      </c>
      <c r="T81" t="s">
        <v>1660</v>
      </c>
    </row>
    <row r="82" spans="1:20">
      <c r="A82">
        <v>537561</v>
      </c>
      <c r="B82">
        <v>950003205</v>
      </c>
      <c r="C82" t="s">
        <v>1944</v>
      </c>
      <c r="D82" t="s">
        <v>1639</v>
      </c>
      <c r="E82" t="s">
        <v>1684</v>
      </c>
      <c r="F82">
        <v>29</v>
      </c>
      <c r="G82" t="s">
        <v>1657</v>
      </c>
      <c r="H82">
        <v>216</v>
      </c>
      <c r="I82" t="s">
        <v>1642</v>
      </c>
      <c r="J82" t="s">
        <v>1945</v>
      </c>
      <c r="K82">
        <v>31</v>
      </c>
      <c r="L82" t="s">
        <v>1644</v>
      </c>
      <c r="M82" t="s">
        <v>1645</v>
      </c>
      <c r="N82">
        <v>82</v>
      </c>
      <c r="O82" t="s">
        <v>1730</v>
      </c>
      <c r="P82">
        <v>7</v>
      </c>
      <c r="Q82" t="s">
        <v>1647</v>
      </c>
      <c r="R82">
        <v>9760</v>
      </c>
      <c r="S82">
        <v>1082</v>
      </c>
      <c r="T82" t="s">
        <v>1946</v>
      </c>
    </row>
    <row r="83" spans="1:20">
      <c r="A83">
        <v>677460</v>
      </c>
      <c r="B83">
        <v>9901201515</v>
      </c>
      <c r="C83" t="s">
        <v>1947</v>
      </c>
      <c r="D83" t="s">
        <v>1639</v>
      </c>
      <c r="E83" t="s">
        <v>1948</v>
      </c>
      <c r="F83">
        <v>14</v>
      </c>
      <c r="G83" t="s">
        <v>1772</v>
      </c>
      <c r="H83">
        <v>216</v>
      </c>
      <c r="I83" t="s">
        <v>1642</v>
      </c>
      <c r="J83" t="s">
        <v>1949</v>
      </c>
      <c r="K83">
        <v>31</v>
      </c>
      <c r="L83" t="s">
        <v>1644</v>
      </c>
      <c r="M83" t="s">
        <v>1645</v>
      </c>
      <c r="N83">
        <v>2834</v>
      </c>
      <c r="O83" t="s">
        <v>1659</v>
      </c>
      <c r="P83">
        <v>15</v>
      </c>
      <c r="Q83" t="s">
        <v>1653</v>
      </c>
      <c r="R83">
        <v>5010</v>
      </c>
      <c r="S83">
        <v>5268</v>
      </c>
      <c r="T83" t="s">
        <v>1774</v>
      </c>
    </row>
    <row r="84" spans="1:20">
      <c r="A84">
        <v>677467</v>
      </c>
      <c r="B84">
        <v>9901201592</v>
      </c>
      <c r="C84" t="s">
        <v>1842</v>
      </c>
      <c r="D84" t="s">
        <v>1639</v>
      </c>
      <c r="E84" t="s">
        <v>1757</v>
      </c>
      <c r="F84">
        <v>29</v>
      </c>
      <c r="G84" t="s">
        <v>1657</v>
      </c>
      <c r="H84">
        <v>216</v>
      </c>
      <c r="I84" t="s">
        <v>1642</v>
      </c>
      <c r="J84" t="s">
        <v>1843</v>
      </c>
      <c r="K84">
        <v>7</v>
      </c>
      <c r="L84" t="s">
        <v>1644</v>
      </c>
      <c r="M84" t="s">
        <v>1645</v>
      </c>
      <c r="N84">
        <v>1932</v>
      </c>
      <c r="O84" t="s">
        <v>1687</v>
      </c>
      <c r="P84">
        <v>15</v>
      </c>
      <c r="Q84" t="s">
        <v>1653</v>
      </c>
      <c r="R84">
        <v>9730</v>
      </c>
      <c r="S84">
        <v>1062</v>
      </c>
      <c r="T84" t="s">
        <v>1688</v>
      </c>
    </row>
    <row r="85" spans="1:20">
      <c r="A85">
        <v>677467</v>
      </c>
      <c r="B85">
        <v>9901201592</v>
      </c>
      <c r="C85" t="s">
        <v>1842</v>
      </c>
      <c r="D85" t="s">
        <v>1639</v>
      </c>
      <c r="E85" t="s">
        <v>1757</v>
      </c>
      <c r="F85">
        <v>29</v>
      </c>
      <c r="G85" t="s">
        <v>1657</v>
      </c>
      <c r="H85">
        <v>216</v>
      </c>
      <c r="I85" t="s">
        <v>1642</v>
      </c>
      <c r="J85" t="s">
        <v>1843</v>
      </c>
      <c r="K85">
        <v>17</v>
      </c>
      <c r="L85" t="s">
        <v>1644</v>
      </c>
      <c r="M85" t="s">
        <v>1645</v>
      </c>
      <c r="N85">
        <v>1932</v>
      </c>
      <c r="O85" t="s">
        <v>1687</v>
      </c>
      <c r="P85">
        <v>15</v>
      </c>
      <c r="Q85" t="s">
        <v>1653</v>
      </c>
      <c r="R85">
        <v>9730</v>
      </c>
      <c r="S85">
        <v>1062</v>
      </c>
      <c r="T85" t="s">
        <v>1688</v>
      </c>
    </row>
    <row r="86" spans="1:20">
      <c r="A86">
        <v>677645</v>
      </c>
      <c r="B86">
        <v>950003264</v>
      </c>
      <c r="C86" t="s">
        <v>1950</v>
      </c>
      <c r="D86" t="s">
        <v>1639</v>
      </c>
      <c r="E86" t="s">
        <v>1650</v>
      </c>
      <c r="F86">
        <v>6</v>
      </c>
      <c r="G86" t="s">
        <v>1743</v>
      </c>
      <c r="H86">
        <v>216</v>
      </c>
      <c r="I86" t="s">
        <v>1642</v>
      </c>
      <c r="J86" t="s">
        <v>1951</v>
      </c>
      <c r="K86">
        <v>31</v>
      </c>
      <c r="L86" t="s">
        <v>1644</v>
      </c>
      <c r="M86" t="s">
        <v>1645</v>
      </c>
      <c r="N86">
        <v>2874</v>
      </c>
      <c r="O86" t="s">
        <v>1665</v>
      </c>
      <c r="P86">
        <v>15</v>
      </c>
      <c r="Q86" t="s">
        <v>1653</v>
      </c>
      <c r="R86">
        <v>5030</v>
      </c>
      <c r="S86">
        <v>1059</v>
      </c>
      <c r="T86" t="s">
        <v>1721</v>
      </c>
    </row>
    <row r="87" spans="1:20">
      <c r="A87">
        <v>677661</v>
      </c>
      <c r="B87">
        <v>9901120269</v>
      </c>
      <c r="C87" t="s">
        <v>1952</v>
      </c>
      <c r="D87" t="s">
        <v>1639</v>
      </c>
      <c r="E87" t="s">
        <v>1696</v>
      </c>
      <c r="F87">
        <v>8</v>
      </c>
      <c r="G87" t="s">
        <v>1697</v>
      </c>
      <c r="H87">
        <v>216</v>
      </c>
      <c r="I87" t="s">
        <v>1642</v>
      </c>
      <c r="J87" t="s">
        <v>1953</v>
      </c>
      <c r="K87">
        <v>31</v>
      </c>
      <c r="L87" t="s">
        <v>1644</v>
      </c>
      <c r="M87" t="s">
        <v>1645</v>
      </c>
      <c r="N87">
        <v>1932</v>
      </c>
      <c r="O87" t="s">
        <v>1687</v>
      </c>
      <c r="P87">
        <v>7</v>
      </c>
      <c r="Q87" t="s">
        <v>1647</v>
      </c>
      <c r="R87">
        <v>9730</v>
      </c>
      <c r="S87">
        <v>1110</v>
      </c>
      <c r="T87" t="s">
        <v>1702</v>
      </c>
    </row>
    <row r="88" spans="1:20">
      <c r="A88">
        <v>677840</v>
      </c>
      <c r="B88">
        <v>9901116188</v>
      </c>
      <c r="C88" t="s">
        <v>1954</v>
      </c>
      <c r="D88" t="s">
        <v>1639</v>
      </c>
      <c r="E88" t="s">
        <v>1691</v>
      </c>
      <c r="F88">
        <v>30</v>
      </c>
      <c r="G88" t="s">
        <v>1691</v>
      </c>
      <c r="H88">
        <v>216</v>
      </c>
      <c r="I88" t="s">
        <v>1642</v>
      </c>
      <c r="J88" t="s">
        <v>1955</v>
      </c>
      <c r="K88">
        <v>31</v>
      </c>
      <c r="L88" t="s">
        <v>1644</v>
      </c>
      <c r="M88" t="s">
        <v>1645</v>
      </c>
      <c r="N88">
        <v>1932</v>
      </c>
      <c r="O88" t="s">
        <v>1687</v>
      </c>
      <c r="P88">
        <v>15</v>
      </c>
      <c r="Q88" t="s">
        <v>1653</v>
      </c>
      <c r="R88">
        <v>9730</v>
      </c>
      <c r="S88">
        <v>5503</v>
      </c>
      <c r="T88" t="s">
        <v>1868</v>
      </c>
    </row>
    <row r="89" spans="1:20">
      <c r="A89">
        <v>677860</v>
      </c>
      <c r="B89">
        <v>950038466</v>
      </c>
      <c r="C89" t="s">
        <v>1956</v>
      </c>
      <c r="D89" t="s">
        <v>1639</v>
      </c>
      <c r="E89" t="s">
        <v>1691</v>
      </c>
      <c r="F89">
        <v>30</v>
      </c>
      <c r="G89" t="s">
        <v>1691</v>
      </c>
      <c r="H89">
        <v>216</v>
      </c>
      <c r="I89" t="s">
        <v>1642</v>
      </c>
      <c r="J89" t="s">
        <v>1957</v>
      </c>
      <c r="K89">
        <v>31</v>
      </c>
      <c r="L89" t="s">
        <v>1644</v>
      </c>
      <c r="M89" t="s">
        <v>1645</v>
      </c>
      <c r="N89">
        <v>2891</v>
      </c>
      <c r="O89" t="s">
        <v>1693</v>
      </c>
      <c r="P89">
        <v>15</v>
      </c>
      <c r="Q89" t="s">
        <v>1653</v>
      </c>
      <c r="R89">
        <v>5070</v>
      </c>
      <c r="S89">
        <v>1107</v>
      </c>
      <c r="T89" t="s">
        <v>1660</v>
      </c>
    </row>
    <row r="90" spans="1:20">
      <c r="A90">
        <v>795</v>
      </c>
      <c r="B90">
        <v>9901113067</v>
      </c>
      <c r="C90" t="s">
        <v>1958</v>
      </c>
      <c r="D90" t="s">
        <v>1639</v>
      </c>
      <c r="E90" t="s">
        <v>1959</v>
      </c>
      <c r="F90">
        <v>1</v>
      </c>
      <c r="G90" t="s">
        <v>1960</v>
      </c>
      <c r="H90">
        <v>216</v>
      </c>
      <c r="I90" t="s">
        <v>1642</v>
      </c>
      <c r="J90" t="s">
        <v>1961</v>
      </c>
      <c r="K90">
        <v>31</v>
      </c>
      <c r="L90" t="s">
        <v>1644</v>
      </c>
      <c r="M90" t="s">
        <v>1645</v>
      </c>
      <c r="N90">
        <v>3197</v>
      </c>
      <c r="O90" t="s">
        <v>1962</v>
      </c>
      <c r="P90">
        <v>0</v>
      </c>
      <c r="Q90" t="s">
        <v>1878</v>
      </c>
      <c r="S90">
        <v>1111</v>
      </c>
      <c r="T90" t="s">
        <v>1963</v>
      </c>
    </row>
    <row r="91" spans="1:20">
      <c r="A91">
        <v>823</v>
      </c>
      <c r="B91">
        <v>970003142</v>
      </c>
      <c r="C91" t="s">
        <v>1964</v>
      </c>
      <c r="D91" t="s">
        <v>1639</v>
      </c>
      <c r="E91" t="s">
        <v>1927</v>
      </c>
      <c r="F91">
        <v>10</v>
      </c>
      <c r="G91" t="s">
        <v>1928</v>
      </c>
      <c r="H91">
        <v>216</v>
      </c>
      <c r="I91" t="s">
        <v>1642</v>
      </c>
      <c r="J91" t="s">
        <v>1965</v>
      </c>
      <c r="K91">
        <v>31</v>
      </c>
      <c r="L91" t="s">
        <v>1644</v>
      </c>
      <c r="M91" t="s">
        <v>1645</v>
      </c>
      <c r="N91">
        <v>1908</v>
      </c>
      <c r="O91" t="s">
        <v>1739</v>
      </c>
      <c r="P91">
        <v>7</v>
      </c>
      <c r="Q91" t="s">
        <v>1647</v>
      </c>
      <c r="R91">
        <v>9710</v>
      </c>
      <c r="S91">
        <v>5277</v>
      </c>
      <c r="T91" t="s">
        <v>1966</v>
      </c>
    </row>
    <row r="92" spans="1:20">
      <c r="A92">
        <v>947</v>
      </c>
      <c r="B92">
        <v>950004374</v>
      </c>
      <c r="C92" t="s">
        <v>1967</v>
      </c>
      <c r="D92" t="s">
        <v>1639</v>
      </c>
      <c r="E92" t="s">
        <v>1656</v>
      </c>
      <c r="F92">
        <v>29</v>
      </c>
      <c r="G92" t="s">
        <v>1657</v>
      </c>
      <c r="H92">
        <v>216</v>
      </c>
      <c r="I92" t="s">
        <v>1642</v>
      </c>
      <c r="J92" t="s">
        <v>1968</v>
      </c>
      <c r="K92">
        <v>31</v>
      </c>
      <c r="L92" t="s">
        <v>1699</v>
      </c>
      <c r="M92" t="s">
        <v>1700</v>
      </c>
      <c r="N92">
        <v>2885</v>
      </c>
      <c r="O92" t="s">
        <v>1941</v>
      </c>
      <c r="P92">
        <v>15</v>
      </c>
      <c r="Q92" t="s">
        <v>1653</v>
      </c>
      <c r="R92">
        <v>5060</v>
      </c>
      <c r="S92">
        <v>5325</v>
      </c>
      <c r="T92" t="s">
        <v>1694</v>
      </c>
    </row>
    <row r="93" spans="1:20">
      <c r="A93">
        <v>958</v>
      </c>
      <c r="B93">
        <v>990079877</v>
      </c>
      <c r="C93" t="s">
        <v>1969</v>
      </c>
      <c r="D93" t="s">
        <v>1639</v>
      </c>
      <c r="E93" t="s">
        <v>1847</v>
      </c>
      <c r="F93">
        <v>5</v>
      </c>
      <c r="G93" t="s">
        <v>1847</v>
      </c>
      <c r="H93">
        <v>216</v>
      </c>
      <c r="I93" t="s">
        <v>1642</v>
      </c>
      <c r="J93" t="s">
        <v>1970</v>
      </c>
      <c r="K93">
        <v>31</v>
      </c>
      <c r="L93" t="s">
        <v>1644</v>
      </c>
      <c r="M93" t="s">
        <v>1645</v>
      </c>
      <c r="N93">
        <v>1860</v>
      </c>
      <c r="O93" t="s">
        <v>1652</v>
      </c>
      <c r="P93">
        <v>15</v>
      </c>
      <c r="Q93" t="s">
        <v>1653</v>
      </c>
      <c r="R93">
        <v>9840</v>
      </c>
      <c r="S93">
        <v>5280</v>
      </c>
      <c r="T93" t="s">
        <v>1971</v>
      </c>
    </row>
    <row r="94" spans="1:20">
      <c r="A94">
        <v>974</v>
      </c>
      <c r="B94">
        <v>970005729</v>
      </c>
      <c r="C94" t="s">
        <v>1972</v>
      </c>
      <c r="D94" t="s">
        <v>1639</v>
      </c>
      <c r="E94" t="s">
        <v>1973</v>
      </c>
      <c r="F94">
        <v>7</v>
      </c>
      <c r="G94" t="s">
        <v>1718</v>
      </c>
      <c r="H94">
        <v>216</v>
      </c>
      <c r="I94" t="s">
        <v>1642</v>
      </c>
      <c r="J94" t="s">
        <v>1974</v>
      </c>
      <c r="K94">
        <v>31</v>
      </c>
      <c r="L94" t="s">
        <v>1644</v>
      </c>
      <c r="M94" t="s">
        <v>1645</v>
      </c>
      <c r="N94">
        <v>70114</v>
      </c>
      <c r="O94" t="s">
        <v>1975</v>
      </c>
      <c r="P94">
        <v>69</v>
      </c>
      <c r="Q94" t="s">
        <v>1799</v>
      </c>
      <c r="S94">
        <v>1095</v>
      </c>
      <c r="T94" t="s">
        <v>1976</v>
      </c>
    </row>
    <row r="95" spans="1:20">
      <c r="A95">
        <v>284721</v>
      </c>
      <c r="B95">
        <v>990050360</v>
      </c>
      <c r="C95" t="s">
        <v>1977</v>
      </c>
      <c r="D95" t="s">
        <v>1639</v>
      </c>
      <c r="E95" t="s">
        <v>1826</v>
      </c>
      <c r="F95">
        <v>17</v>
      </c>
      <c r="G95" t="s">
        <v>1641</v>
      </c>
      <c r="H95">
        <v>216</v>
      </c>
      <c r="I95" t="s">
        <v>1642</v>
      </c>
      <c r="J95" t="s">
        <v>1978</v>
      </c>
      <c r="K95">
        <v>31</v>
      </c>
      <c r="L95" t="s">
        <v>1644</v>
      </c>
      <c r="M95" t="s">
        <v>1645</v>
      </c>
      <c r="N95">
        <v>82</v>
      </c>
      <c r="O95" t="s">
        <v>1730</v>
      </c>
      <c r="P95">
        <v>14</v>
      </c>
      <c r="Q95" t="s">
        <v>1979</v>
      </c>
      <c r="R95">
        <v>9760</v>
      </c>
      <c r="S95">
        <v>1115</v>
      </c>
      <c r="T95" t="s">
        <v>1828</v>
      </c>
    </row>
    <row r="96" spans="1:20">
      <c r="A96">
        <v>290955</v>
      </c>
      <c r="B96">
        <v>990058318</v>
      </c>
      <c r="C96" t="s">
        <v>1980</v>
      </c>
      <c r="D96" t="s">
        <v>1639</v>
      </c>
      <c r="E96" t="s">
        <v>1788</v>
      </c>
      <c r="F96">
        <v>29</v>
      </c>
      <c r="G96" t="s">
        <v>1657</v>
      </c>
      <c r="H96">
        <v>216</v>
      </c>
      <c r="I96" t="s">
        <v>1642</v>
      </c>
      <c r="J96" t="s">
        <v>1981</v>
      </c>
      <c r="K96">
        <v>31</v>
      </c>
      <c r="L96" t="s">
        <v>1644</v>
      </c>
      <c r="M96" t="s">
        <v>1645</v>
      </c>
      <c r="N96">
        <v>2834</v>
      </c>
      <c r="O96" t="s">
        <v>1659</v>
      </c>
      <c r="P96">
        <v>15</v>
      </c>
      <c r="Q96" t="s">
        <v>1653</v>
      </c>
      <c r="R96">
        <v>5010</v>
      </c>
      <c r="S96">
        <v>1107</v>
      </c>
      <c r="T96" t="s">
        <v>1660</v>
      </c>
    </row>
    <row r="97" spans="1:20">
      <c r="A97">
        <v>306336</v>
      </c>
      <c r="B97">
        <v>940085541</v>
      </c>
      <c r="C97" t="s">
        <v>1982</v>
      </c>
      <c r="D97" t="s">
        <v>1639</v>
      </c>
      <c r="E97" t="s">
        <v>1684</v>
      </c>
      <c r="F97">
        <v>29</v>
      </c>
      <c r="G97" t="s">
        <v>1657</v>
      </c>
      <c r="H97">
        <v>216</v>
      </c>
      <c r="I97" t="s">
        <v>1642</v>
      </c>
      <c r="J97" t="s">
        <v>1983</v>
      </c>
      <c r="K97">
        <v>31</v>
      </c>
      <c r="L97" t="s">
        <v>1644</v>
      </c>
      <c r="M97" t="s">
        <v>1645</v>
      </c>
      <c r="N97">
        <v>2834</v>
      </c>
      <c r="O97" t="s">
        <v>1659</v>
      </c>
      <c r="P97">
        <v>15</v>
      </c>
      <c r="Q97" t="s">
        <v>1653</v>
      </c>
      <c r="R97">
        <v>5010</v>
      </c>
      <c r="S97">
        <v>1062</v>
      </c>
      <c r="T97" t="s">
        <v>1688</v>
      </c>
    </row>
    <row r="98" spans="1:20">
      <c r="A98">
        <v>309329</v>
      </c>
      <c r="B98">
        <v>990025507</v>
      </c>
      <c r="C98" t="s">
        <v>1984</v>
      </c>
      <c r="D98" t="s">
        <v>1639</v>
      </c>
      <c r="E98" t="s">
        <v>1713</v>
      </c>
      <c r="F98">
        <v>28</v>
      </c>
      <c r="G98" t="s">
        <v>1685</v>
      </c>
      <c r="H98">
        <v>216</v>
      </c>
      <c r="I98" t="s">
        <v>1642</v>
      </c>
      <c r="J98" t="s">
        <v>1985</v>
      </c>
      <c r="K98">
        <v>31</v>
      </c>
      <c r="L98" t="s">
        <v>1644</v>
      </c>
      <c r="M98" t="s">
        <v>1645</v>
      </c>
      <c r="N98">
        <v>2834</v>
      </c>
      <c r="O98" t="s">
        <v>1659</v>
      </c>
      <c r="P98">
        <v>15</v>
      </c>
      <c r="Q98" t="s">
        <v>1653</v>
      </c>
      <c r="R98">
        <v>5010</v>
      </c>
      <c r="S98">
        <v>1107</v>
      </c>
      <c r="T98" t="s">
        <v>1660</v>
      </c>
    </row>
    <row r="99" spans="1:20">
      <c r="A99">
        <v>309331</v>
      </c>
      <c r="B99">
        <v>990026947</v>
      </c>
      <c r="C99" t="s">
        <v>1986</v>
      </c>
      <c r="D99" t="s">
        <v>1639</v>
      </c>
      <c r="E99" t="s">
        <v>1656</v>
      </c>
      <c r="F99">
        <v>28</v>
      </c>
      <c r="G99" t="s">
        <v>1685</v>
      </c>
      <c r="H99">
        <v>216</v>
      </c>
      <c r="I99" t="s">
        <v>1642</v>
      </c>
      <c r="J99" t="s">
        <v>1987</v>
      </c>
      <c r="K99">
        <v>31</v>
      </c>
      <c r="L99" t="s">
        <v>1644</v>
      </c>
      <c r="M99" t="s">
        <v>1645</v>
      </c>
      <c r="N99">
        <v>2834</v>
      </c>
      <c r="O99" t="s">
        <v>1659</v>
      </c>
      <c r="P99">
        <v>15</v>
      </c>
      <c r="Q99" t="s">
        <v>1653</v>
      </c>
      <c r="R99">
        <v>5010</v>
      </c>
      <c r="S99">
        <v>1107</v>
      </c>
      <c r="T99" t="s">
        <v>1660</v>
      </c>
    </row>
    <row r="100" spans="1:20">
      <c r="A100">
        <v>309346</v>
      </c>
      <c r="B100">
        <v>990022946</v>
      </c>
      <c r="C100" t="s">
        <v>1988</v>
      </c>
      <c r="D100" t="s">
        <v>1639</v>
      </c>
      <c r="E100" t="s">
        <v>1656</v>
      </c>
      <c r="F100">
        <v>30</v>
      </c>
      <c r="G100" t="s">
        <v>1691</v>
      </c>
      <c r="H100">
        <v>216</v>
      </c>
      <c r="I100" t="s">
        <v>1642</v>
      </c>
      <c r="J100" t="s">
        <v>1989</v>
      </c>
      <c r="K100">
        <v>31</v>
      </c>
      <c r="L100" t="s">
        <v>1644</v>
      </c>
      <c r="M100" t="s">
        <v>1645</v>
      </c>
      <c r="N100">
        <v>2834</v>
      </c>
      <c r="O100" t="s">
        <v>1659</v>
      </c>
      <c r="P100">
        <v>15</v>
      </c>
      <c r="Q100" t="s">
        <v>1653</v>
      </c>
      <c r="R100">
        <v>5010</v>
      </c>
      <c r="S100">
        <v>1107</v>
      </c>
      <c r="T100" t="s">
        <v>1660</v>
      </c>
    </row>
    <row r="101" spans="1:20">
      <c r="A101">
        <v>537481</v>
      </c>
      <c r="B101">
        <v>990096380</v>
      </c>
      <c r="C101" t="s">
        <v>1990</v>
      </c>
      <c r="D101" t="s">
        <v>1639</v>
      </c>
      <c r="E101" t="s">
        <v>1991</v>
      </c>
      <c r="F101">
        <v>8</v>
      </c>
      <c r="G101" t="s">
        <v>1697</v>
      </c>
      <c r="H101">
        <v>216</v>
      </c>
      <c r="I101" t="s">
        <v>1642</v>
      </c>
      <c r="J101" t="s">
        <v>1992</v>
      </c>
      <c r="K101">
        <v>31</v>
      </c>
      <c r="L101" t="s">
        <v>1644</v>
      </c>
      <c r="M101" t="s">
        <v>1645</v>
      </c>
      <c r="N101">
        <v>1861</v>
      </c>
      <c r="O101" t="s">
        <v>1904</v>
      </c>
      <c r="P101">
        <v>157</v>
      </c>
      <c r="Q101" t="s">
        <v>379</v>
      </c>
      <c r="R101">
        <v>9810</v>
      </c>
      <c r="S101">
        <v>1077</v>
      </c>
      <c r="T101" t="s">
        <v>1993</v>
      </c>
    </row>
    <row r="102" spans="1:20">
      <c r="A102">
        <v>537488</v>
      </c>
      <c r="B102">
        <v>990031660</v>
      </c>
      <c r="C102" t="s">
        <v>1994</v>
      </c>
      <c r="D102" t="s">
        <v>1639</v>
      </c>
      <c r="E102" t="s">
        <v>1927</v>
      </c>
      <c r="F102">
        <v>10</v>
      </c>
      <c r="G102" t="s">
        <v>1928</v>
      </c>
      <c r="H102">
        <v>216</v>
      </c>
      <c r="I102" t="s">
        <v>1642</v>
      </c>
      <c r="J102" t="s">
        <v>1995</v>
      </c>
      <c r="K102">
        <v>31</v>
      </c>
      <c r="L102" t="s">
        <v>1644</v>
      </c>
      <c r="M102" t="s">
        <v>1645</v>
      </c>
      <c r="N102">
        <v>1909</v>
      </c>
      <c r="O102" t="s">
        <v>1646</v>
      </c>
      <c r="P102">
        <v>7</v>
      </c>
      <c r="Q102" t="s">
        <v>1647</v>
      </c>
      <c r="R102">
        <v>9720</v>
      </c>
      <c r="S102">
        <v>5278</v>
      </c>
      <c r="T102" t="s">
        <v>1996</v>
      </c>
    </row>
    <row r="103" spans="1:20">
      <c r="A103">
        <v>537495</v>
      </c>
      <c r="B103">
        <v>990083411</v>
      </c>
      <c r="C103" t="s">
        <v>1997</v>
      </c>
      <c r="D103" t="s">
        <v>1639</v>
      </c>
      <c r="E103" t="s">
        <v>1870</v>
      </c>
      <c r="F103">
        <v>12</v>
      </c>
      <c r="G103" t="s">
        <v>1871</v>
      </c>
      <c r="H103">
        <v>216</v>
      </c>
      <c r="I103" t="s">
        <v>1642</v>
      </c>
      <c r="J103" t="s">
        <v>1998</v>
      </c>
      <c r="K103">
        <v>31</v>
      </c>
      <c r="L103" t="s">
        <v>1644</v>
      </c>
      <c r="M103" t="s">
        <v>1645</v>
      </c>
      <c r="N103">
        <v>70115</v>
      </c>
      <c r="O103" t="s">
        <v>1999</v>
      </c>
      <c r="P103">
        <v>96</v>
      </c>
      <c r="Q103" t="s">
        <v>257</v>
      </c>
      <c r="S103">
        <v>1055</v>
      </c>
      <c r="T103" t="s">
        <v>1726</v>
      </c>
    </row>
    <row r="104" spans="1:20">
      <c r="A104">
        <v>537504</v>
      </c>
      <c r="B104">
        <v>950004363</v>
      </c>
      <c r="C104" t="s">
        <v>2000</v>
      </c>
      <c r="D104" t="s">
        <v>1639</v>
      </c>
      <c r="E104" t="s">
        <v>1709</v>
      </c>
      <c r="F104">
        <v>21</v>
      </c>
      <c r="G104" t="s">
        <v>1728</v>
      </c>
      <c r="H104">
        <v>216</v>
      </c>
      <c r="I104" t="s">
        <v>1642</v>
      </c>
      <c r="J104" t="s">
        <v>2001</v>
      </c>
      <c r="K104">
        <v>31</v>
      </c>
      <c r="L104" t="s">
        <v>1644</v>
      </c>
      <c r="M104" t="s">
        <v>1645</v>
      </c>
      <c r="N104">
        <v>82</v>
      </c>
      <c r="O104" t="s">
        <v>1730</v>
      </c>
      <c r="P104">
        <v>15</v>
      </c>
      <c r="Q104" t="s">
        <v>1653</v>
      </c>
      <c r="R104">
        <v>9760</v>
      </c>
      <c r="S104">
        <v>1099</v>
      </c>
      <c r="T104" t="s">
        <v>1711</v>
      </c>
    </row>
    <row r="105" spans="1:20">
      <c r="A105">
        <v>537528</v>
      </c>
      <c r="B105">
        <v>9901044231</v>
      </c>
      <c r="C105" t="s">
        <v>2002</v>
      </c>
      <c r="D105" t="s">
        <v>1639</v>
      </c>
      <c r="E105" t="s">
        <v>2003</v>
      </c>
      <c r="F105">
        <v>2</v>
      </c>
      <c r="G105" t="s">
        <v>1767</v>
      </c>
      <c r="H105">
        <v>216</v>
      </c>
      <c r="I105" t="s">
        <v>1642</v>
      </c>
      <c r="J105" t="s">
        <v>2004</v>
      </c>
      <c r="K105">
        <v>31</v>
      </c>
      <c r="L105" t="s">
        <v>1644</v>
      </c>
      <c r="M105" t="s">
        <v>1645</v>
      </c>
      <c r="N105">
        <v>1932</v>
      </c>
      <c r="O105" t="s">
        <v>1687</v>
      </c>
      <c r="P105">
        <v>82</v>
      </c>
      <c r="Q105" t="s">
        <v>229</v>
      </c>
      <c r="R105">
        <v>9730</v>
      </c>
      <c r="S105">
        <v>1085</v>
      </c>
      <c r="T105" t="s">
        <v>2005</v>
      </c>
    </row>
    <row r="106" spans="1:20">
      <c r="A106">
        <v>537535</v>
      </c>
      <c r="B106">
        <v>990105969</v>
      </c>
      <c r="C106" t="s">
        <v>2006</v>
      </c>
      <c r="D106" t="s">
        <v>1639</v>
      </c>
      <c r="E106" t="s">
        <v>1656</v>
      </c>
      <c r="F106">
        <v>30</v>
      </c>
      <c r="G106" t="s">
        <v>1691</v>
      </c>
      <c r="H106">
        <v>216</v>
      </c>
      <c r="I106" t="s">
        <v>1642</v>
      </c>
      <c r="J106" t="s">
        <v>2007</v>
      </c>
      <c r="K106">
        <v>31</v>
      </c>
      <c r="L106" t="s">
        <v>1644</v>
      </c>
      <c r="M106" t="s">
        <v>1645</v>
      </c>
      <c r="N106">
        <v>2834</v>
      </c>
      <c r="O106" t="s">
        <v>1659</v>
      </c>
      <c r="P106">
        <v>15</v>
      </c>
      <c r="Q106" t="s">
        <v>1653</v>
      </c>
      <c r="R106">
        <v>5010</v>
      </c>
      <c r="S106">
        <v>1107</v>
      </c>
      <c r="T106" t="s">
        <v>1660</v>
      </c>
    </row>
    <row r="107" spans="1:20">
      <c r="A107">
        <v>677465</v>
      </c>
      <c r="B107">
        <v>990050910</v>
      </c>
      <c r="C107" t="s">
        <v>2008</v>
      </c>
      <c r="D107" t="s">
        <v>1639</v>
      </c>
      <c r="E107" t="s">
        <v>1691</v>
      </c>
      <c r="F107">
        <v>30</v>
      </c>
      <c r="G107" t="s">
        <v>1691</v>
      </c>
      <c r="H107">
        <v>216</v>
      </c>
      <c r="I107" t="s">
        <v>1642</v>
      </c>
      <c r="J107" t="s">
        <v>2009</v>
      </c>
      <c r="K107">
        <v>31</v>
      </c>
      <c r="L107" t="s">
        <v>1644</v>
      </c>
      <c r="M107" t="s">
        <v>1645</v>
      </c>
      <c r="N107">
        <v>2834</v>
      </c>
      <c r="O107" t="s">
        <v>1659</v>
      </c>
      <c r="P107">
        <v>15</v>
      </c>
      <c r="Q107" t="s">
        <v>1653</v>
      </c>
      <c r="R107">
        <v>5010</v>
      </c>
      <c r="S107">
        <v>5335</v>
      </c>
      <c r="T107" t="s">
        <v>1769</v>
      </c>
    </row>
    <row r="108" spans="1:20">
      <c r="A108">
        <v>677601</v>
      </c>
      <c r="B108">
        <v>9901113708</v>
      </c>
      <c r="C108" t="s">
        <v>2010</v>
      </c>
      <c r="D108" t="s">
        <v>1639</v>
      </c>
      <c r="E108" t="s">
        <v>1910</v>
      </c>
      <c r="F108">
        <v>0</v>
      </c>
      <c r="G108" t="s">
        <v>1875</v>
      </c>
      <c r="H108">
        <v>216</v>
      </c>
      <c r="I108" t="s">
        <v>1642</v>
      </c>
      <c r="J108" t="s">
        <v>2011</v>
      </c>
      <c r="K108">
        <v>31</v>
      </c>
      <c r="L108" t="s">
        <v>1797</v>
      </c>
      <c r="M108" t="s">
        <v>1798</v>
      </c>
      <c r="N108">
        <v>1932</v>
      </c>
      <c r="O108" t="s">
        <v>1687</v>
      </c>
      <c r="P108">
        <v>7</v>
      </c>
      <c r="Q108" t="s">
        <v>1647</v>
      </c>
      <c r="R108">
        <v>9730</v>
      </c>
      <c r="S108">
        <v>1110</v>
      </c>
      <c r="T108" t="s">
        <v>1702</v>
      </c>
    </row>
    <row r="109" spans="1:20">
      <c r="A109">
        <v>677682</v>
      </c>
      <c r="B109">
        <v>9901160202</v>
      </c>
      <c r="C109" t="s">
        <v>2012</v>
      </c>
      <c r="D109" t="s">
        <v>1639</v>
      </c>
      <c r="E109" t="s">
        <v>1696</v>
      </c>
      <c r="F109">
        <v>8</v>
      </c>
      <c r="G109" t="s">
        <v>1697</v>
      </c>
      <c r="H109">
        <v>216</v>
      </c>
      <c r="I109" t="s">
        <v>1642</v>
      </c>
      <c r="J109" t="s">
        <v>2013</v>
      </c>
      <c r="K109">
        <v>31</v>
      </c>
      <c r="L109" t="s">
        <v>1797</v>
      </c>
      <c r="M109" t="s">
        <v>1798</v>
      </c>
      <c r="N109">
        <v>3397</v>
      </c>
      <c r="O109" t="s">
        <v>1755</v>
      </c>
      <c r="P109">
        <v>7</v>
      </c>
      <c r="Q109" t="s">
        <v>1647</v>
      </c>
      <c r="R109">
        <v>4030</v>
      </c>
      <c r="S109">
        <v>1110</v>
      </c>
      <c r="T109" t="s">
        <v>1702</v>
      </c>
    </row>
    <row r="110" spans="1:20">
      <c r="A110">
        <v>677720</v>
      </c>
      <c r="B110">
        <v>990059521</v>
      </c>
      <c r="C110" t="s">
        <v>2014</v>
      </c>
      <c r="D110" t="s">
        <v>1639</v>
      </c>
      <c r="E110" t="s">
        <v>1870</v>
      </c>
      <c r="F110">
        <v>12</v>
      </c>
      <c r="G110" t="s">
        <v>1871</v>
      </c>
      <c r="H110">
        <v>216</v>
      </c>
      <c r="I110" t="s">
        <v>1642</v>
      </c>
      <c r="J110" t="s">
        <v>2015</v>
      </c>
      <c r="K110">
        <v>31</v>
      </c>
      <c r="L110" t="s">
        <v>1644</v>
      </c>
      <c r="M110" t="s">
        <v>1645</v>
      </c>
      <c r="N110">
        <v>1866</v>
      </c>
      <c r="O110" t="s">
        <v>1778</v>
      </c>
      <c r="P110">
        <v>96</v>
      </c>
      <c r="Q110" t="s">
        <v>257</v>
      </c>
      <c r="R110">
        <v>9820</v>
      </c>
      <c r="S110">
        <v>1058</v>
      </c>
      <c r="T110" t="s">
        <v>1873</v>
      </c>
    </row>
    <row r="111" spans="1:20">
      <c r="A111">
        <v>677839</v>
      </c>
      <c r="B111">
        <v>9901006041</v>
      </c>
      <c r="C111" t="s">
        <v>1866</v>
      </c>
      <c r="D111" t="s">
        <v>1639</v>
      </c>
      <c r="E111" t="s">
        <v>1691</v>
      </c>
      <c r="F111">
        <v>30</v>
      </c>
      <c r="G111" t="s">
        <v>1691</v>
      </c>
      <c r="H111">
        <v>216</v>
      </c>
      <c r="I111" t="s">
        <v>1642</v>
      </c>
      <c r="J111" t="s">
        <v>1867</v>
      </c>
      <c r="K111">
        <v>6</v>
      </c>
      <c r="L111" t="s">
        <v>1644</v>
      </c>
      <c r="M111" t="s">
        <v>1645</v>
      </c>
      <c r="N111">
        <v>1932</v>
      </c>
      <c r="O111" t="s">
        <v>1687</v>
      </c>
      <c r="P111">
        <v>15</v>
      </c>
      <c r="Q111" t="s">
        <v>1653</v>
      </c>
      <c r="R111">
        <v>9730</v>
      </c>
      <c r="S111">
        <v>5503</v>
      </c>
      <c r="T111" t="s">
        <v>1868</v>
      </c>
    </row>
    <row r="112" spans="1:20">
      <c r="A112">
        <v>691020</v>
      </c>
      <c r="B112">
        <v>970005561</v>
      </c>
      <c r="C112" t="s">
        <v>2016</v>
      </c>
      <c r="D112" t="s">
        <v>1639</v>
      </c>
      <c r="E112" t="s">
        <v>1870</v>
      </c>
      <c r="F112">
        <v>12</v>
      </c>
      <c r="G112" t="s">
        <v>1871</v>
      </c>
      <c r="H112">
        <v>216</v>
      </c>
      <c r="I112" t="s">
        <v>1642</v>
      </c>
      <c r="J112" t="s">
        <v>2017</v>
      </c>
      <c r="K112">
        <v>120</v>
      </c>
      <c r="L112" t="s">
        <v>1644</v>
      </c>
      <c r="M112" t="s">
        <v>1645</v>
      </c>
      <c r="N112">
        <v>2874</v>
      </c>
      <c r="O112" t="s">
        <v>1665</v>
      </c>
      <c r="P112">
        <v>96</v>
      </c>
      <c r="Q112" t="s">
        <v>257</v>
      </c>
      <c r="R112">
        <v>5030</v>
      </c>
      <c r="S112">
        <v>1058</v>
      </c>
      <c r="T112" t="s">
        <v>1873</v>
      </c>
    </row>
    <row r="113" spans="1:20">
      <c r="A113">
        <v>709969</v>
      </c>
      <c r="B113">
        <v>9901002977</v>
      </c>
      <c r="C113" t="s">
        <v>2018</v>
      </c>
      <c r="D113" t="s">
        <v>1639</v>
      </c>
      <c r="E113" t="s">
        <v>1811</v>
      </c>
      <c r="F113">
        <v>3</v>
      </c>
      <c r="G113" t="s">
        <v>1811</v>
      </c>
      <c r="H113">
        <v>216</v>
      </c>
      <c r="I113" t="s">
        <v>1642</v>
      </c>
      <c r="J113" t="s">
        <v>2019</v>
      </c>
      <c r="K113">
        <v>31</v>
      </c>
      <c r="L113" t="s">
        <v>1644</v>
      </c>
      <c r="M113" t="s">
        <v>1645</v>
      </c>
      <c r="N113">
        <v>1867</v>
      </c>
      <c r="O113" t="s">
        <v>1831</v>
      </c>
      <c r="P113">
        <v>48</v>
      </c>
      <c r="Q113" t="s">
        <v>1813</v>
      </c>
      <c r="R113">
        <v>9830</v>
      </c>
      <c r="S113">
        <v>5335</v>
      </c>
      <c r="T113" t="s">
        <v>1769</v>
      </c>
    </row>
    <row r="114" spans="1:20">
      <c r="A114">
        <v>405752</v>
      </c>
      <c r="B114">
        <v>990104340</v>
      </c>
      <c r="C114" t="s">
        <v>2020</v>
      </c>
      <c r="D114" t="s">
        <v>1639</v>
      </c>
      <c r="E114" t="s">
        <v>1910</v>
      </c>
      <c r="F114">
        <v>0</v>
      </c>
      <c r="G114" t="s">
        <v>1875</v>
      </c>
      <c r="H114">
        <v>216</v>
      </c>
      <c r="I114" t="s">
        <v>1642</v>
      </c>
      <c r="J114" t="s">
        <v>2021</v>
      </c>
      <c r="K114">
        <v>31</v>
      </c>
      <c r="L114" t="s">
        <v>1644</v>
      </c>
      <c r="M114" t="s">
        <v>1645</v>
      </c>
      <c r="N114">
        <v>70630</v>
      </c>
      <c r="O114" t="s">
        <v>1877</v>
      </c>
      <c r="P114">
        <v>0</v>
      </c>
      <c r="Q114" t="s">
        <v>1878</v>
      </c>
      <c r="R114">
        <v>0</v>
      </c>
      <c r="S114">
        <v>5335</v>
      </c>
      <c r="T114" t="s">
        <v>1769</v>
      </c>
    </row>
    <row r="115" spans="1:20">
      <c r="A115">
        <v>816</v>
      </c>
      <c r="B115">
        <v>960009754</v>
      </c>
      <c r="C115" t="s">
        <v>2022</v>
      </c>
      <c r="D115" t="s">
        <v>1639</v>
      </c>
      <c r="E115" t="s">
        <v>1704</v>
      </c>
      <c r="F115">
        <v>8</v>
      </c>
      <c r="G115" t="s">
        <v>1697</v>
      </c>
      <c r="H115">
        <v>216</v>
      </c>
      <c r="I115" t="s">
        <v>1642</v>
      </c>
      <c r="J115" t="s">
        <v>2023</v>
      </c>
      <c r="K115">
        <v>31</v>
      </c>
      <c r="L115" t="s">
        <v>1644</v>
      </c>
      <c r="M115" t="s">
        <v>1645</v>
      </c>
      <c r="N115">
        <v>1685</v>
      </c>
      <c r="O115" t="s">
        <v>1908</v>
      </c>
      <c r="P115">
        <v>76</v>
      </c>
      <c r="Q115" t="s">
        <v>1679</v>
      </c>
      <c r="R115">
        <v>1040</v>
      </c>
      <c r="S115">
        <v>1098</v>
      </c>
      <c r="T115" t="s">
        <v>1680</v>
      </c>
    </row>
    <row r="116" spans="1:20">
      <c r="A116">
        <v>884</v>
      </c>
      <c r="B116">
        <v>9901213248</v>
      </c>
      <c r="C116" t="s">
        <v>2024</v>
      </c>
      <c r="D116" t="s">
        <v>1639</v>
      </c>
      <c r="E116" t="s">
        <v>2025</v>
      </c>
      <c r="F116">
        <v>22</v>
      </c>
      <c r="G116" t="s">
        <v>1733</v>
      </c>
      <c r="H116">
        <v>216</v>
      </c>
      <c r="I116" t="s">
        <v>1642</v>
      </c>
      <c r="J116" t="s">
        <v>2026</v>
      </c>
      <c r="K116">
        <v>30</v>
      </c>
      <c r="L116" t="s">
        <v>1644</v>
      </c>
      <c r="M116" t="s">
        <v>1645</v>
      </c>
      <c r="N116">
        <v>3397</v>
      </c>
      <c r="O116" t="s">
        <v>1755</v>
      </c>
      <c r="P116">
        <v>7</v>
      </c>
      <c r="Q116" t="s">
        <v>1647</v>
      </c>
      <c r="R116">
        <v>4030</v>
      </c>
      <c r="S116">
        <v>5249</v>
      </c>
      <c r="T116" t="s">
        <v>2027</v>
      </c>
    </row>
    <row r="117" spans="1:20">
      <c r="A117">
        <v>979</v>
      </c>
      <c r="B117">
        <v>990041301</v>
      </c>
      <c r="C117" t="s">
        <v>2028</v>
      </c>
      <c r="D117" t="s">
        <v>1639</v>
      </c>
      <c r="E117" t="s">
        <v>1973</v>
      </c>
      <c r="F117">
        <v>7</v>
      </c>
      <c r="G117" t="s">
        <v>1718</v>
      </c>
      <c r="H117">
        <v>216</v>
      </c>
      <c r="I117" t="s">
        <v>1642</v>
      </c>
      <c r="J117" t="s">
        <v>2029</v>
      </c>
      <c r="K117">
        <v>31</v>
      </c>
      <c r="L117" t="s">
        <v>1644</v>
      </c>
      <c r="M117" t="s">
        <v>1645</v>
      </c>
      <c r="N117">
        <v>2891</v>
      </c>
      <c r="O117" t="s">
        <v>1693</v>
      </c>
      <c r="P117">
        <v>69</v>
      </c>
      <c r="Q117" t="s">
        <v>1799</v>
      </c>
      <c r="R117">
        <v>5070</v>
      </c>
      <c r="S117">
        <v>5308</v>
      </c>
      <c r="T117" t="s">
        <v>2030</v>
      </c>
    </row>
    <row r="118" spans="1:20">
      <c r="A118">
        <v>152022</v>
      </c>
      <c r="B118">
        <v>960006139</v>
      </c>
      <c r="C118" t="s">
        <v>2031</v>
      </c>
      <c r="D118" t="s">
        <v>1639</v>
      </c>
      <c r="E118" t="s">
        <v>1991</v>
      </c>
      <c r="F118">
        <v>8</v>
      </c>
      <c r="G118" t="s">
        <v>1697</v>
      </c>
      <c r="H118">
        <v>216</v>
      </c>
      <c r="I118" t="s">
        <v>1642</v>
      </c>
      <c r="J118" t="s">
        <v>2032</v>
      </c>
      <c r="K118">
        <v>31</v>
      </c>
      <c r="L118" t="s">
        <v>1644</v>
      </c>
      <c r="M118" t="s">
        <v>1645</v>
      </c>
      <c r="N118">
        <v>2853</v>
      </c>
      <c r="O118" t="s">
        <v>1735</v>
      </c>
      <c r="P118">
        <v>15</v>
      </c>
      <c r="Q118" t="s">
        <v>1653</v>
      </c>
      <c r="R118">
        <v>5020</v>
      </c>
      <c r="S118">
        <v>1084</v>
      </c>
      <c r="T118" t="s">
        <v>2033</v>
      </c>
    </row>
    <row r="119" spans="1:20">
      <c r="A119">
        <v>272894</v>
      </c>
      <c r="B119">
        <v>9901226444</v>
      </c>
      <c r="C119" t="s">
        <v>2034</v>
      </c>
      <c r="D119" t="s">
        <v>1639</v>
      </c>
      <c r="E119" t="s">
        <v>1668</v>
      </c>
      <c r="F119">
        <v>27</v>
      </c>
      <c r="G119" t="s">
        <v>1668</v>
      </c>
      <c r="H119">
        <v>216</v>
      </c>
      <c r="I119" t="s">
        <v>1642</v>
      </c>
      <c r="J119" t="s">
        <v>2035</v>
      </c>
      <c r="K119">
        <v>31</v>
      </c>
      <c r="L119" t="s">
        <v>1644</v>
      </c>
      <c r="M119" t="s">
        <v>1645</v>
      </c>
      <c r="N119">
        <v>3343</v>
      </c>
      <c r="O119" t="s">
        <v>2036</v>
      </c>
      <c r="P119">
        <v>265</v>
      </c>
      <c r="Q119" t="s">
        <v>2037</v>
      </c>
      <c r="R119">
        <v>3010</v>
      </c>
      <c r="S119">
        <v>1101</v>
      </c>
      <c r="T119" t="s">
        <v>2038</v>
      </c>
    </row>
    <row r="120" spans="1:20">
      <c r="A120">
        <v>272950</v>
      </c>
      <c r="B120">
        <v>990050913</v>
      </c>
      <c r="C120" t="s">
        <v>2039</v>
      </c>
      <c r="D120" t="s">
        <v>1639</v>
      </c>
      <c r="E120" t="s">
        <v>1811</v>
      </c>
      <c r="F120">
        <v>3</v>
      </c>
      <c r="G120" t="s">
        <v>1811</v>
      </c>
      <c r="H120">
        <v>216</v>
      </c>
      <c r="I120" t="s">
        <v>1642</v>
      </c>
      <c r="J120" t="s">
        <v>2040</v>
      </c>
      <c r="K120">
        <v>31</v>
      </c>
      <c r="L120" t="s">
        <v>1644</v>
      </c>
      <c r="M120" t="s">
        <v>1645</v>
      </c>
      <c r="N120">
        <v>1860</v>
      </c>
      <c r="O120" t="s">
        <v>1652</v>
      </c>
      <c r="P120">
        <v>48</v>
      </c>
      <c r="Q120" t="s">
        <v>1813</v>
      </c>
      <c r="R120">
        <v>9840</v>
      </c>
      <c r="S120">
        <v>5269</v>
      </c>
      <c r="T120" t="s">
        <v>2041</v>
      </c>
    </row>
    <row r="121" spans="1:20">
      <c r="A121">
        <v>284671</v>
      </c>
      <c r="B121">
        <v>990032376</v>
      </c>
      <c r="C121" t="s">
        <v>2042</v>
      </c>
      <c r="D121" t="s">
        <v>1639</v>
      </c>
      <c r="E121" t="s">
        <v>1704</v>
      </c>
      <c r="F121">
        <v>8</v>
      </c>
      <c r="G121" t="s">
        <v>1697</v>
      </c>
      <c r="H121">
        <v>216</v>
      </c>
      <c r="I121" t="s">
        <v>1642</v>
      </c>
      <c r="J121" t="s">
        <v>2043</v>
      </c>
      <c r="K121">
        <v>31</v>
      </c>
      <c r="L121" t="s">
        <v>1644</v>
      </c>
      <c r="M121" t="s">
        <v>1645</v>
      </c>
      <c r="N121">
        <v>3362</v>
      </c>
      <c r="O121" t="s">
        <v>1855</v>
      </c>
      <c r="P121">
        <v>134</v>
      </c>
      <c r="Q121" t="s">
        <v>333</v>
      </c>
      <c r="R121">
        <v>3030</v>
      </c>
      <c r="S121">
        <v>1066</v>
      </c>
      <c r="T121" t="s">
        <v>2044</v>
      </c>
    </row>
    <row r="122" spans="1:20">
      <c r="A122">
        <v>290958</v>
      </c>
      <c r="B122">
        <v>9901057602</v>
      </c>
      <c r="C122" t="s">
        <v>2045</v>
      </c>
      <c r="D122" t="s">
        <v>1639</v>
      </c>
      <c r="E122" t="s">
        <v>1690</v>
      </c>
      <c r="F122">
        <v>29</v>
      </c>
      <c r="G122" t="s">
        <v>1657</v>
      </c>
      <c r="H122">
        <v>216</v>
      </c>
      <c r="I122" t="s">
        <v>1642</v>
      </c>
      <c r="J122" t="s">
        <v>2046</v>
      </c>
      <c r="K122">
        <v>31</v>
      </c>
      <c r="L122" t="s">
        <v>1644</v>
      </c>
      <c r="M122" t="s">
        <v>1645</v>
      </c>
      <c r="N122">
        <v>2834</v>
      </c>
      <c r="O122" t="s">
        <v>1659</v>
      </c>
      <c r="P122">
        <v>15</v>
      </c>
      <c r="Q122" t="s">
        <v>1653</v>
      </c>
      <c r="R122">
        <v>5010</v>
      </c>
      <c r="S122">
        <v>1107</v>
      </c>
      <c r="T122" t="s">
        <v>1660</v>
      </c>
    </row>
    <row r="123" spans="1:20">
      <c r="A123">
        <v>295586</v>
      </c>
      <c r="B123">
        <v>990054262</v>
      </c>
      <c r="C123" t="s">
        <v>2047</v>
      </c>
      <c r="D123" t="s">
        <v>1639</v>
      </c>
      <c r="E123" t="s">
        <v>1826</v>
      </c>
      <c r="F123">
        <v>22</v>
      </c>
      <c r="G123" t="s">
        <v>1733</v>
      </c>
      <c r="H123">
        <v>216</v>
      </c>
      <c r="I123" t="s">
        <v>1642</v>
      </c>
      <c r="J123" t="s">
        <v>2048</v>
      </c>
      <c r="K123">
        <v>1</v>
      </c>
      <c r="L123" t="s">
        <v>1699</v>
      </c>
      <c r="M123" t="s">
        <v>1700</v>
      </c>
      <c r="N123">
        <v>82</v>
      </c>
      <c r="O123" t="s">
        <v>1730</v>
      </c>
      <c r="P123">
        <v>15</v>
      </c>
      <c r="Q123" t="s">
        <v>1653</v>
      </c>
      <c r="R123">
        <v>9760</v>
      </c>
      <c r="S123">
        <v>1115</v>
      </c>
      <c r="T123" t="s">
        <v>1828</v>
      </c>
    </row>
    <row r="124" spans="1:20">
      <c r="A124">
        <v>328462</v>
      </c>
      <c r="B124">
        <v>990073324</v>
      </c>
      <c r="C124" t="s">
        <v>2049</v>
      </c>
      <c r="D124" t="s">
        <v>1639</v>
      </c>
      <c r="E124" t="s">
        <v>1704</v>
      </c>
      <c r="F124">
        <v>8</v>
      </c>
      <c r="G124" t="s">
        <v>1697</v>
      </c>
      <c r="H124">
        <v>216</v>
      </c>
      <c r="I124" t="s">
        <v>1642</v>
      </c>
      <c r="J124" t="s">
        <v>2050</v>
      </c>
      <c r="K124">
        <v>31</v>
      </c>
      <c r="L124" t="s">
        <v>1644</v>
      </c>
      <c r="M124" t="s">
        <v>1645</v>
      </c>
      <c r="N124">
        <v>1685</v>
      </c>
      <c r="O124" t="s">
        <v>1908</v>
      </c>
      <c r="P124">
        <v>76</v>
      </c>
      <c r="Q124" t="s">
        <v>1679</v>
      </c>
      <c r="R124">
        <v>1040</v>
      </c>
      <c r="S124">
        <v>1098</v>
      </c>
      <c r="T124" t="s">
        <v>1680</v>
      </c>
    </row>
    <row r="125" spans="1:20">
      <c r="A125">
        <v>328463</v>
      </c>
      <c r="B125">
        <v>9901098386</v>
      </c>
      <c r="C125" t="s">
        <v>2051</v>
      </c>
      <c r="D125" t="s">
        <v>1639</v>
      </c>
      <c r="E125" t="s">
        <v>1704</v>
      </c>
      <c r="F125">
        <v>8</v>
      </c>
      <c r="G125" t="s">
        <v>1697</v>
      </c>
      <c r="H125">
        <v>216</v>
      </c>
      <c r="I125" t="s">
        <v>1642</v>
      </c>
      <c r="J125" t="s">
        <v>2052</v>
      </c>
      <c r="K125">
        <v>31</v>
      </c>
      <c r="L125" t="s">
        <v>1644</v>
      </c>
      <c r="M125" t="s">
        <v>1645</v>
      </c>
      <c r="N125">
        <v>3516</v>
      </c>
      <c r="O125" t="s">
        <v>2053</v>
      </c>
      <c r="P125">
        <v>382</v>
      </c>
      <c r="Q125" t="s">
        <v>2054</v>
      </c>
      <c r="R125">
        <v>2030</v>
      </c>
      <c r="S125">
        <v>5203</v>
      </c>
      <c r="T125" t="s">
        <v>2055</v>
      </c>
    </row>
    <row r="126" spans="1:20">
      <c r="A126">
        <v>537480</v>
      </c>
      <c r="B126">
        <v>990079918</v>
      </c>
      <c r="C126" t="s">
        <v>2056</v>
      </c>
      <c r="D126" t="s">
        <v>1639</v>
      </c>
      <c r="E126" t="s">
        <v>1991</v>
      </c>
      <c r="F126">
        <v>8</v>
      </c>
      <c r="G126" t="s">
        <v>1697</v>
      </c>
      <c r="H126">
        <v>216</v>
      </c>
      <c r="I126" t="s">
        <v>1642</v>
      </c>
      <c r="J126" t="s">
        <v>2057</v>
      </c>
      <c r="K126">
        <v>4</v>
      </c>
      <c r="L126" t="s">
        <v>1644</v>
      </c>
      <c r="M126" t="s">
        <v>1645</v>
      </c>
      <c r="N126">
        <v>2853</v>
      </c>
      <c r="O126" t="s">
        <v>1735</v>
      </c>
      <c r="P126">
        <v>15</v>
      </c>
      <c r="Q126" t="s">
        <v>1653</v>
      </c>
      <c r="R126">
        <v>5020</v>
      </c>
      <c r="S126">
        <v>1084</v>
      </c>
      <c r="T126" t="s">
        <v>2033</v>
      </c>
    </row>
    <row r="127" spans="1:20">
      <c r="A127">
        <v>537508</v>
      </c>
      <c r="B127">
        <v>980001856</v>
      </c>
      <c r="C127" t="s">
        <v>1823</v>
      </c>
      <c r="D127" t="s">
        <v>1639</v>
      </c>
      <c r="E127" t="s">
        <v>1709</v>
      </c>
      <c r="F127">
        <v>21</v>
      </c>
      <c r="G127" t="s">
        <v>1728</v>
      </c>
      <c r="H127">
        <v>216</v>
      </c>
      <c r="I127" t="s">
        <v>1642</v>
      </c>
      <c r="J127" t="s">
        <v>1824</v>
      </c>
      <c r="K127">
        <v>29</v>
      </c>
      <c r="L127" t="s">
        <v>1644</v>
      </c>
      <c r="M127" t="s">
        <v>1645</v>
      </c>
      <c r="N127">
        <v>2834</v>
      </c>
      <c r="O127" t="s">
        <v>1659</v>
      </c>
      <c r="P127">
        <v>15</v>
      </c>
      <c r="Q127" t="s">
        <v>1653</v>
      </c>
      <c r="R127">
        <v>5010</v>
      </c>
      <c r="S127">
        <v>1099</v>
      </c>
      <c r="T127" t="s">
        <v>1711</v>
      </c>
    </row>
    <row r="128" spans="1:20">
      <c r="A128">
        <v>537567</v>
      </c>
      <c r="B128">
        <v>970000988</v>
      </c>
      <c r="C128" t="s">
        <v>2058</v>
      </c>
      <c r="D128" t="s">
        <v>1639</v>
      </c>
      <c r="E128" t="s">
        <v>1684</v>
      </c>
      <c r="F128">
        <v>29</v>
      </c>
      <c r="G128" t="s">
        <v>1657</v>
      </c>
      <c r="H128">
        <v>216</v>
      </c>
      <c r="I128" t="s">
        <v>1642</v>
      </c>
      <c r="J128" t="s">
        <v>2059</v>
      </c>
      <c r="K128">
        <v>31</v>
      </c>
      <c r="L128" t="s">
        <v>1644</v>
      </c>
      <c r="M128" t="s">
        <v>1645</v>
      </c>
      <c r="N128">
        <v>3397</v>
      </c>
      <c r="O128" t="s">
        <v>1755</v>
      </c>
      <c r="P128">
        <v>7</v>
      </c>
      <c r="Q128" t="s">
        <v>1647</v>
      </c>
      <c r="R128">
        <v>4030</v>
      </c>
      <c r="S128">
        <v>1093</v>
      </c>
      <c r="T128" t="s">
        <v>2060</v>
      </c>
    </row>
    <row r="129" spans="1:20">
      <c r="A129">
        <v>610853</v>
      </c>
      <c r="B129">
        <v>9901138575</v>
      </c>
      <c r="C129" t="s">
        <v>2061</v>
      </c>
      <c r="D129" t="s">
        <v>1639</v>
      </c>
      <c r="E129" t="s">
        <v>1810</v>
      </c>
      <c r="F129">
        <v>3</v>
      </c>
      <c r="G129" t="s">
        <v>1811</v>
      </c>
      <c r="H129">
        <v>216</v>
      </c>
      <c r="I129" t="s">
        <v>1642</v>
      </c>
      <c r="J129" t="s">
        <v>2062</v>
      </c>
      <c r="K129">
        <v>31</v>
      </c>
      <c r="L129" t="s">
        <v>1644</v>
      </c>
      <c r="M129" t="s">
        <v>1645</v>
      </c>
      <c r="N129">
        <v>2834</v>
      </c>
      <c r="O129" t="s">
        <v>1659</v>
      </c>
      <c r="P129">
        <v>48</v>
      </c>
      <c r="Q129" t="s">
        <v>1813</v>
      </c>
      <c r="R129">
        <v>5010</v>
      </c>
      <c r="S129">
        <v>1060</v>
      </c>
      <c r="T129" t="s">
        <v>1814</v>
      </c>
    </row>
    <row r="130" spans="1:20">
      <c r="A130">
        <v>610859</v>
      </c>
      <c r="B130">
        <v>990048180</v>
      </c>
      <c r="C130" t="s">
        <v>2063</v>
      </c>
      <c r="D130" t="s">
        <v>1639</v>
      </c>
      <c r="E130" t="s">
        <v>1742</v>
      </c>
      <c r="F130">
        <v>6</v>
      </c>
      <c r="G130" t="s">
        <v>1743</v>
      </c>
      <c r="H130">
        <v>216</v>
      </c>
      <c r="I130" t="s">
        <v>1642</v>
      </c>
      <c r="J130" t="s">
        <v>2064</v>
      </c>
      <c r="K130">
        <v>31</v>
      </c>
      <c r="L130" t="s">
        <v>1644</v>
      </c>
      <c r="M130" t="s">
        <v>1645</v>
      </c>
      <c r="N130">
        <v>2834</v>
      </c>
      <c r="O130" t="s">
        <v>1659</v>
      </c>
      <c r="P130">
        <v>15</v>
      </c>
      <c r="Q130" t="s">
        <v>1653</v>
      </c>
      <c r="R130">
        <v>5010</v>
      </c>
      <c r="S130">
        <v>5282</v>
      </c>
      <c r="T130" t="s">
        <v>1746</v>
      </c>
    </row>
    <row r="131" spans="1:20">
      <c r="A131">
        <v>677461</v>
      </c>
      <c r="B131">
        <v>9901204366</v>
      </c>
      <c r="C131" t="s">
        <v>2065</v>
      </c>
      <c r="D131" t="s">
        <v>1639</v>
      </c>
      <c r="E131" t="s">
        <v>2066</v>
      </c>
      <c r="F131">
        <v>16</v>
      </c>
      <c r="G131" t="s">
        <v>2067</v>
      </c>
      <c r="H131">
        <v>216</v>
      </c>
      <c r="I131" t="s">
        <v>1642</v>
      </c>
      <c r="J131" t="s">
        <v>2068</v>
      </c>
      <c r="K131">
        <v>31</v>
      </c>
      <c r="L131" t="s">
        <v>1644</v>
      </c>
      <c r="M131" t="s">
        <v>1645</v>
      </c>
      <c r="N131">
        <v>2834</v>
      </c>
      <c r="O131" t="s">
        <v>1659</v>
      </c>
      <c r="P131">
        <v>15</v>
      </c>
      <c r="Q131" t="s">
        <v>1653</v>
      </c>
      <c r="R131">
        <v>5010</v>
      </c>
      <c r="S131">
        <v>5304</v>
      </c>
      <c r="T131" t="s">
        <v>1850</v>
      </c>
    </row>
    <row r="132" spans="1:20">
      <c r="A132">
        <v>677600</v>
      </c>
      <c r="B132">
        <v>950003649</v>
      </c>
      <c r="C132" t="s">
        <v>2069</v>
      </c>
      <c r="D132" t="s">
        <v>1639</v>
      </c>
      <c r="E132" t="s">
        <v>1910</v>
      </c>
      <c r="F132">
        <v>0</v>
      </c>
      <c r="G132" t="s">
        <v>1875</v>
      </c>
      <c r="H132">
        <v>216</v>
      </c>
      <c r="I132" t="s">
        <v>1642</v>
      </c>
      <c r="J132" t="s">
        <v>2070</v>
      </c>
      <c r="K132">
        <v>31</v>
      </c>
      <c r="L132" t="s">
        <v>1644</v>
      </c>
      <c r="M132" t="s">
        <v>1645</v>
      </c>
      <c r="N132">
        <v>2853</v>
      </c>
      <c r="O132" t="s">
        <v>1735</v>
      </c>
      <c r="P132">
        <v>7</v>
      </c>
      <c r="Q132" t="s">
        <v>1647</v>
      </c>
      <c r="R132">
        <v>5020</v>
      </c>
      <c r="S132">
        <v>5335</v>
      </c>
      <c r="T132" t="s">
        <v>1769</v>
      </c>
    </row>
    <row r="133" spans="1:20">
      <c r="A133">
        <v>677602</v>
      </c>
      <c r="B133">
        <v>9901113607</v>
      </c>
      <c r="C133" t="s">
        <v>2071</v>
      </c>
      <c r="D133" t="s">
        <v>1639</v>
      </c>
      <c r="E133" t="s">
        <v>1959</v>
      </c>
      <c r="F133">
        <v>1</v>
      </c>
      <c r="G133" t="s">
        <v>1960</v>
      </c>
      <c r="H133">
        <v>216</v>
      </c>
      <c r="I133" t="s">
        <v>1642</v>
      </c>
      <c r="J133" t="s">
        <v>2072</v>
      </c>
      <c r="K133">
        <v>31</v>
      </c>
      <c r="L133" t="s">
        <v>1644</v>
      </c>
      <c r="M133" t="s">
        <v>1645</v>
      </c>
      <c r="N133">
        <v>1932</v>
      </c>
      <c r="O133" t="s">
        <v>1687</v>
      </c>
      <c r="P133">
        <v>7</v>
      </c>
      <c r="Q133" t="s">
        <v>1647</v>
      </c>
      <c r="R133">
        <v>9730</v>
      </c>
      <c r="S133">
        <v>5503</v>
      </c>
      <c r="T133" t="s">
        <v>1868</v>
      </c>
    </row>
    <row r="134" spans="1:20">
      <c r="A134">
        <v>677643</v>
      </c>
      <c r="B134">
        <v>990088088</v>
      </c>
      <c r="C134" t="s">
        <v>2073</v>
      </c>
      <c r="D134" t="s">
        <v>1639</v>
      </c>
      <c r="E134" t="s">
        <v>1847</v>
      </c>
      <c r="F134">
        <v>5</v>
      </c>
      <c r="G134" t="s">
        <v>1847</v>
      </c>
      <c r="H134">
        <v>216</v>
      </c>
      <c r="I134" t="s">
        <v>1642</v>
      </c>
      <c r="J134" t="s">
        <v>2074</v>
      </c>
      <c r="K134">
        <v>31</v>
      </c>
      <c r="L134" t="s">
        <v>1644</v>
      </c>
      <c r="M134" t="s">
        <v>1645</v>
      </c>
      <c r="N134">
        <v>1908</v>
      </c>
      <c r="O134" t="s">
        <v>1739</v>
      </c>
      <c r="P134">
        <v>7</v>
      </c>
      <c r="Q134" t="s">
        <v>1647</v>
      </c>
      <c r="R134">
        <v>9710</v>
      </c>
      <c r="S134">
        <v>1110</v>
      </c>
      <c r="T134" t="s">
        <v>1702</v>
      </c>
    </row>
    <row r="135" spans="1:20">
      <c r="A135">
        <v>677681</v>
      </c>
      <c r="B135">
        <v>990059384</v>
      </c>
      <c r="C135" t="s">
        <v>2075</v>
      </c>
      <c r="D135" t="s">
        <v>1639</v>
      </c>
      <c r="E135" t="s">
        <v>1696</v>
      </c>
      <c r="F135">
        <v>8</v>
      </c>
      <c r="G135" t="s">
        <v>1697</v>
      </c>
      <c r="H135">
        <v>216</v>
      </c>
      <c r="I135" t="s">
        <v>1642</v>
      </c>
      <c r="J135" t="s">
        <v>2076</v>
      </c>
      <c r="K135">
        <v>31</v>
      </c>
      <c r="L135" t="s">
        <v>1644</v>
      </c>
      <c r="M135" t="s">
        <v>1645</v>
      </c>
      <c r="N135">
        <v>1860</v>
      </c>
      <c r="O135" t="s">
        <v>1652</v>
      </c>
      <c r="P135">
        <v>7</v>
      </c>
      <c r="Q135" t="s">
        <v>1647</v>
      </c>
      <c r="R135">
        <v>9840</v>
      </c>
      <c r="S135">
        <v>1096</v>
      </c>
      <c r="T135" t="s">
        <v>1879</v>
      </c>
    </row>
    <row r="136" spans="1:20">
      <c r="A136">
        <v>677861</v>
      </c>
      <c r="B136">
        <v>990051206</v>
      </c>
      <c r="C136" t="s">
        <v>2077</v>
      </c>
      <c r="D136" t="s">
        <v>1639</v>
      </c>
      <c r="E136" t="s">
        <v>1691</v>
      </c>
      <c r="F136">
        <v>30</v>
      </c>
      <c r="G136" t="s">
        <v>1691</v>
      </c>
      <c r="H136">
        <v>216</v>
      </c>
      <c r="I136" t="s">
        <v>1642</v>
      </c>
      <c r="J136" t="s">
        <v>2078</v>
      </c>
      <c r="K136">
        <v>31</v>
      </c>
      <c r="L136" t="s">
        <v>1644</v>
      </c>
      <c r="M136" t="s">
        <v>1645</v>
      </c>
      <c r="N136">
        <v>2834</v>
      </c>
      <c r="O136" t="s">
        <v>1659</v>
      </c>
      <c r="P136">
        <v>15</v>
      </c>
      <c r="Q136" t="s">
        <v>1653</v>
      </c>
      <c r="R136">
        <v>5010</v>
      </c>
      <c r="S136">
        <v>1107</v>
      </c>
      <c r="T136" t="s">
        <v>1660</v>
      </c>
    </row>
    <row r="137" spans="1:20">
      <c r="A137">
        <v>677864</v>
      </c>
      <c r="B137">
        <v>990063496</v>
      </c>
      <c r="C137" t="s">
        <v>2079</v>
      </c>
      <c r="D137" t="s">
        <v>1639</v>
      </c>
      <c r="E137" t="s">
        <v>1757</v>
      </c>
      <c r="F137">
        <v>29</v>
      </c>
      <c r="G137" t="s">
        <v>1657</v>
      </c>
      <c r="H137">
        <v>216</v>
      </c>
      <c r="I137" t="s">
        <v>1642</v>
      </c>
      <c r="J137" t="s">
        <v>2080</v>
      </c>
      <c r="K137">
        <v>31</v>
      </c>
      <c r="L137" t="s">
        <v>1644</v>
      </c>
      <c r="M137" t="s">
        <v>1645</v>
      </c>
      <c r="N137">
        <v>3362</v>
      </c>
      <c r="O137" t="s">
        <v>1855</v>
      </c>
      <c r="P137">
        <v>7</v>
      </c>
      <c r="Q137" t="s">
        <v>1647</v>
      </c>
      <c r="R137">
        <v>3030</v>
      </c>
      <c r="S137">
        <v>1062</v>
      </c>
      <c r="T137" t="s">
        <v>1688</v>
      </c>
    </row>
    <row r="138" spans="1:20">
      <c r="A138">
        <v>677865</v>
      </c>
      <c r="B138">
        <v>9901116179</v>
      </c>
      <c r="C138" t="s">
        <v>2081</v>
      </c>
      <c r="D138" t="s">
        <v>1639</v>
      </c>
      <c r="E138" t="s">
        <v>1757</v>
      </c>
      <c r="F138">
        <v>29</v>
      </c>
      <c r="G138" t="s">
        <v>1657</v>
      </c>
      <c r="H138">
        <v>216</v>
      </c>
      <c r="I138" t="s">
        <v>1642</v>
      </c>
      <c r="J138" t="s">
        <v>2082</v>
      </c>
      <c r="K138">
        <v>31</v>
      </c>
      <c r="L138" t="s">
        <v>1644</v>
      </c>
      <c r="M138" t="s">
        <v>1645</v>
      </c>
      <c r="N138">
        <v>1932</v>
      </c>
      <c r="O138" t="s">
        <v>1687</v>
      </c>
      <c r="P138">
        <v>15</v>
      </c>
      <c r="Q138" t="s">
        <v>1653</v>
      </c>
      <c r="R138">
        <v>9730</v>
      </c>
      <c r="S138">
        <v>1062</v>
      </c>
      <c r="T138" t="s">
        <v>1688</v>
      </c>
    </row>
    <row r="139" spans="1:20">
      <c r="A139">
        <v>680181</v>
      </c>
      <c r="B139">
        <v>9901201550</v>
      </c>
      <c r="C139" t="s">
        <v>2083</v>
      </c>
      <c r="D139" t="s">
        <v>1639</v>
      </c>
      <c r="E139" t="s">
        <v>1691</v>
      </c>
      <c r="F139">
        <v>30</v>
      </c>
      <c r="G139" t="s">
        <v>1691</v>
      </c>
      <c r="H139">
        <v>216</v>
      </c>
      <c r="I139" t="s">
        <v>1642</v>
      </c>
      <c r="J139" t="s">
        <v>2084</v>
      </c>
      <c r="K139">
        <v>31</v>
      </c>
      <c r="L139" t="s">
        <v>1644</v>
      </c>
      <c r="M139" t="s">
        <v>1645</v>
      </c>
      <c r="N139">
        <v>2834</v>
      </c>
      <c r="O139" t="s">
        <v>1659</v>
      </c>
      <c r="P139">
        <v>15</v>
      </c>
      <c r="Q139" t="s">
        <v>1653</v>
      </c>
      <c r="R139">
        <v>5010</v>
      </c>
      <c r="S139">
        <v>1071</v>
      </c>
      <c r="T139" t="s">
        <v>1762</v>
      </c>
    </row>
    <row r="140" spans="1:20">
      <c r="A140">
        <v>780982</v>
      </c>
      <c r="B140">
        <v>9901113573</v>
      </c>
      <c r="C140" t="s">
        <v>2085</v>
      </c>
      <c r="D140" t="s">
        <v>1639</v>
      </c>
      <c r="E140" t="s">
        <v>1685</v>
      </c>
      <c r="F140">
        <v>28</v>
      </c>
      <c r="G140" t="s">
        <v>1685</v>
      </c>
      <c r="H140">
        <v>216</v>
      </c>
      <c r="I140" t="s">
        <v>1642</v>
      </c>
      <c r="J140" t="s">
        <v>2086</v>
      </c>
      <c r="K140">
        <v>30</v>
      </c>
      <c r="L140" t="s">
        <v>1644</v>
      </c>
      <c r="M140" t="s">
        <v>1645</v>
      </c>
      <c r="N140">
        <v>1866</v>
      </c>
      <c r="O140" t="s">
        <v>1778</v>
      </c>
      <c r="P140">
        <v>15</v>
      </c>
      <c r="Q140" t="s">
        <v>1653</v>
      </c>
      <c r="R140">
        <v>9820</v>
      </c>
      <c r="S140">
        <v>5324</v>
      </c>
      <c r="T140" t="s">
        <v>1715</v>
      </c>
    </row>
    <row r="141" spans="1:20">
      <c r="A141">
        <v>798</v>
      </c>
      <c r="B141">
        <v>9901152442</v>
      </c>
      <c r="C141" t="s">
        <v>2087</v>
      </c>
      <c r="D141" t="s">
        <v>1639</v>
      </c>
      <c r="E141" t="s">
        <v>1696</v>
      </c>
      <c r="F141">
        <v>8</v>
      </c>
      <c r="G141" t="s">
        <v>1697</v>
      </c>
      <c r="H141">
        <v>216</v>
      </c>
      <c r="I141" t="s">
        <v>1642</v>
      </c>
      <c r="J141" t="s">
        <v>2088</v>
      </c>
      <c r="K141">
        <v>31</v>
      </c>
      <c r="L141" t="s">
        <v>1644</v>
      </c>
      <c r="M141" t="s">
        <v>1645</v>
      </c>
      <c r="N141">
        <v>3095</v>
      </c>
      <c r="O141" t="s">
        <v>1900</v>
      </c>
      <c r="P141">
        <v>6</v>
      </c>
      <c r="Q141" t="s">
        <v>25</v>
      </c>
      <c r="R141">
        <v>6220</v>
      </c>
      <c r="S141">
        <v>1103</v>
      </c>
      <c r="T141" t="s">
        <v>2089</v>
      </c>
    </row>
    <row r="142" spans="1:20">
      <c r="A142">
        <v>812</v>
      </c>
      <c r="B142">
        <v>990050976</v>
      </c>
      <c r="C142" t="s">
        <v>2090</v>
      </c>
      <c r="D142" t="s">
        <v>1639</v>
      </c>
      <c r="E142" t="s">
        <v>1704</v>
      </c>
      <c r="F142">
        <v>8</v>
      </c>
      <c r="G142" t="s">
        <v>1697</v>
      </c>
      <c r="H142">
        <v>216</v>
      </c>
      <c r="I142" t="s">
        <v>1642</v>
      </c>
      <c r="J142" t="s">
        <v>2091</v>
      </c>
      <c r="K142">
        <v>31</v>
      </c>
      <c r="L142" t="s">
        <v>1644</v>
      </c>
      <c r="M142" t="s">
        <v>1645</v>
      </c>
      <c r="N142">
        <v>3356</v>
      </c>
      <c r="O142" t="s">
        <v>1706</v>
      </c>
      <c r="P142">
        <v>182</v>
      </c>
      <c r="Q142" t="s">
        <v>429</v>
      </c>
      <c r="R142">
        <v>3020</v>
      </c>
      <c r="S142">
        <v>1073</v>
      </c>
      <c r="T142" t="s">
        <v>1707</v>
      </c>
    </row>
    <row r="143" spans="1:20">
      <c r="A143">
        <v>815</v>
      </c>
      <c r="B143">
        <v>9901137424</v>
      </c>
      <c r="C143" t="s">
        <v>2092</v>
      </c>
      <c r="D143" t="s">
        <v>1639</v>
      </c>
      <c r="E143" t="s">
        <v>1696</v>
      </c>
      <c r="F143">
        <v>8</v>
      </c>
      <c r="G143" t="s">
        <v>1697</v>
      </c>
      <c r="H143">
        <v>216</v>
      </c>
      <c r="I143" t="s">
        <v>1642</v>
      </c>
      <c r="J143" t="s">
        <v>2093</v>
      </c>
      <c r="K143">
        <v>31</v>
      </c>
      <c r="L143" t="s">
        <v>1644</v>
      </c>
      <c r="M143" t="s">
        <v>1645</v>
      </c>
      <c r="N143">
        <v>1685</v>
      </c>
      <c r="O143" t="s">
        <v>1908</v>
      </c>
      <c r="P143">
        <v>245</v>
      </c>
      <c r="Q143" t="s">
        <v>2094</v>
      </c>
      <c r="R143">
        <v>1040</v>
      </c>
      <c r="S143">
        <v>1100</v>
      </c>
      <c r="T143" t="s">
        <v>2095</v>
      </c>
    </row>
    <row r="144" spans="1:20">
      <c r="A144">
        <v>820</v>
      </c>
      <c r="B144">
        <v>990085171</v>
      </c>
      <c r="C144" t="s">
        <v>2096</v>
      </c>
      <c r="D144" t="s">
        <v>1639</v>
      </c>
      <c r="E144" t="s">
        <v>1704</v>
      </c>
      <c r="F144">
        <v>8</v>
      </c>
      <c r="G144" t="s">
        <v>1697</v>
      </c>
      <c r="H144">
        <v>216</v>
      </c>
      <c r="I144" t="s">
        <v>1642</v>
      </c>
      <c r="J144" t="s">
        <v>2097</v>
      </c>
      <c r="K144">
        <v>31</v>
      </c>
      <c r="L144" t="s">
        <v>1644</v>
      </c>
      <c r="M144" t="s">
        <v>1645</v>
      </c>
      <c r="N144">
        <v>3516</v>
      </c>
      <c r="O144" t="s">
        <v>2053</v>
      </c>
      <c r="P144">
        <v>382</v>
      </c>
      <c r="Q144" t="s">
        <v>2054</v>
      </c>
      <c r="R144">
        <v>2030</v>
      </c>
      <c r="S144">
        <v>5203</v>
      </c>
      <c r="T144" t="s">
        <v>2055</v>
      </c>
    </row>
    <row r="145" spans="1:20">
      <c r="A145">
        <v>872</v>
      </c>
      <c r="B145">
        <v>950005150</v>
      </c>
      <c r="C145" t="s">
        <v>1775</v>
      </c>
      <c r="D145" t="s">
        <v>1639</v>
      </c>
      <c r="E145" t="s">
        <v>1776</v>
      </c>
      <c r="F145">
        <v>21</v>
      </c>
      <c r="G145" t="s">
        <v>1728</v>
      </c>
      <c r="H145">
        <v>216</v>
      </c>
      <c r="I145" t="s">
        <v>1642</v>
      </c>
      <c r="J145" t="s">
        <v>1777</v>
      </c>
      <c r="K145">
        <v>15</v>
      </c>
      <c r="L145" t="s">
        <v>1699</v>
      </c>
      <c r="M145" t="s">
        <v>1700</v>
      </c>
      <c r="N145">
        <v>1866</v>
      </c>
      <c r="O145" t="s">
        <v>1778</v>
      </c>
      <c r="P145">
        <v>15</v>
      </c>
      <c r="Q145" t="s">
        <v>1653</v>
      </c>
      <c r="R145">
        <v>9820</v>
      </c>
      <c r="S145">
        <v>1113</v>
      </c>
      <c r="T145" t="s">
        <v>1779</v>
      </c>
    </row>
    <row r="146" spans="1:20">
      <c r="A146">
        <v>892</v>
      </c>
      <c r="B146">
        <v>950003910</v>
      </c>
      <c r="C146" t="s">
        <v>2098</v>
      </c>
      <c r="D146" t="s">
        <v>1639</v>
      </c>
      <c r="E146" t="s">
        <v>2099</v>
      </c>
      <c r="F146">
        <v>24</v>
      </c>
      <c r="G146" t="s">
        <v>1662</v>
      </c>
      <c r="H146">
        <v>216</v>
      </c>
      <c r="I146" t="s">
        <v>1642</v>
      </c>
      <c r="J146" t="s">
        <v>2100</v>
      </c>
      <c r="K146">
        <v>31</v>
      </c>
      <c r="L146" t="s">
        <v>1644</v>
      </c>
      <c r="M146" t="s">
        <v>1645</v>
      </c>
      <c r="N146">
        <v>1866</v>
      </c>
      <c r="O146" t="s">
        <v>1778</v>
      </c>
      <c r="P146">
        <v>15</v>
      </c>
      <c r="Q146" t="s">
        <v>1653</v>
      </c>
      <c r="R146">
        <v>9820</v>
      </c>
      <c r="S146">
        <v>5260</v>
      </c>
      <c r="T146" t="s">
        <v>2101</v>
      </c>
    </row>
    <row r="147" spans="1:20">
      <c r="A147">
        <v>941</v>
      </c>
      <c r="B147">
        <v>990028779</v>
      </c>
      <c r="C147" t="s">
        <v>2102</v>
      </c>
      <c r="D147" t="s">
        <v>1639</v>
      </c>
      <c r="E147" t="s">
        <v>1788</v>
      </c>
      <c r="F147">
        <v>28</v>
      </c>
      <c r="G147" t="s">
        <v>1685</v>
      </c>
      <c r="H147">
        <v>216</v>
      </c>
      <c r="I147" t="s">
        <v>1642</v>
      </c>
      <c r="J147" t="s">
        <v>2103</v>
      </c>
      <c r="K147">
        <v>31</v>
      </c>
      <c r="L147" t="s">
        <v>1644</v>
      </c>
      <c r="M147" t="s">
        <v>1645</v>
      </c>
      <c r="N147">
        <v>2834</v>
      </c>
      <c r="O147" t="s">
        <v>1659</v>
      </c>
      <c r="P147">
        <v>15</v>
      </c>
      <c r="Q147" t="s">
        <v>1653</v>
      </c>
      <c r="R147">
        <v>5010</v>
      </c>
      <c r="S147">
        <v>1107</v>
      </c>
      <c r="T147" t="s">
        <v>1660</v>
      </c>
    </row>
    <row r="148" spans="1:20">
      <c r="A148">
        <v>17963</v>
      </c>
      <c r="B148">
        <v>950003234</v>
      </c>
      <c r="C148" t="s">
        <v>2104</v>
      </c>
      <c r="D148" t="s">
        <v>1639</v>
      </c>
      <c r="E148" t="s">
        <v>2066</v>
      </c>
      <c r="F148">
        <v>13</v>
      </c>
      <c r="G148" t="s">
        <v>2105</v>
      </c>
      <c r="H148">
        <v>216</v>
      </c>
      <c r="I148" t="s">
        <v>1642</v>
      </c>
      <c r="J148" t="s">
        <v>2106</v>
      </c>
      <c r="K148">
        <v>31</v>
      </c>
      <c r="L148" t="s">
        <v>1644</v>
      </c>
      <c r="M148" t="s">
        <v>1645</v>
      </c>
      <c r="N148">
        <v>1867</v>
      </c>
      <c r="O148" t="s">
        <v>1831</v>
      </c>
      <c r="P148">
        <v>15</v>
      </c>
      <c r="Q148" t="s">
        <v>1653</v>
      </c>
      <c r="R148">
        <v>9830</v>
      </c>
      <c r="S148">
        <v>5263</v>
      </c>
      <c r="T148" t="s">
        <v>2107</v>
      </c>
    </row>
    <row r="149" spans="1:20">
      <c r="A149">
        <v>152037</v>
      </c>
      <c r="B149">
        <v>990059271</v>
      </c>
      <c r="C149" t="s">
        <v>2108</v>
      </c>
      <c r="D149" t="s">
        <v>1639</v>
      </c>
      <c r="E149" t="s">
        <v>1668</v>
      </c>
      <c r="F149">
        <v>27</v>
      </c>
      <c r="G149" t="s">
        <v>1668</v>
      </c>
      <c r="H149">
        <v>216</v>
      </c>
      <c r="I149" t="s">
        <v>1642</v>
      </c>
      <c r="J149" t="s">
        <v>2109</v>
      </c>
      <c r="K149">
        <v>31</v>
      </c>
      <c r="L149" t="s">
        <v>1699</v>
      </c>
      <c r="M149" t="s">
        <v>1700</v>
      </c>
      <c r="N149">
        <v>1932</v>
      </c>
      <c r="O149" t="s">
        <v>1687</v>
      </c>
      <c r="P149">
        <v>97</v>
      </c>
      <c r="Q149" t="s">
        <v>259</v>
      </c>
      <c r="R149">
        <v>9730</v>
      </c>
      <c r="S149">
        <v>5504</v>
      </c>
      <c r="T149" t="s">
        <v>1675</v>
      </c>
    </row>
    <row r="150" spans="1:20">
      <c r="A150">
        <v>272892</v>
      </c>
      <c r="B150">
        <v>990017297</v>
      </c>
      <c r="C150" t="s">
        <v>2110</v>
      </c>
      <c r="D150" t="s">
        <v>1639</v>
      </c>
      <c r="E150" t="s">
        <v>1704</v>
      </c>
      <c r="F150">
        <v>8</v>
      </c>
      <c r="G150" t="s">
        <v>1697</v>
      </c>
      <c r="H150">
        <v>216</v>
      </c>
      <c r="I150" t="s">
        <v>1642</v>
      </c>
      <c r="J150" t="s">
        <v>2111</v>
      </c>
      <c r="K150">
        <v>31</v>
      </c>
      <c r="L150" t="s">
        <v>1644</v>
      </c>
      <c r="M150" t="s">
        <v>1645</v>
      </c>
      <c r="N150">
        <v>3362</v>
      </c>
      <c r="O150" t="s">
        <v>1855</v>
      </c>
      <c r="P150">
        <v>56</v>
      </c>
      <c r="Q150" t="s">
        <v>2112</v>
      </c>
      <c r="R150">
        <v>3030</v>
      </c>
      <c r="S150">
        <v>1064</v>
      </c>
      <c r="T150" t="s">
        <v>2113</v>
      </c>
    </row>
    <row r="151" spans="1:20">
      <c r="A151">
        <v>272991</v>
      </c>
      <c r="B151">
        <v>9901006104</v>
      </c>
      <c r="C151" t="s">
        <v>2114</v>
      </c>
      <c r="D151" t="s">
        <v>1639</v>
      </c>
      <c r="E151" t="s">
        <v>1713</v>
      </c>
      <c r="F151">
        <v>29</v>
      </c>
      <c r="G151" t="s">
        <v>1657</v>
      </c>
      <c r="H151">
        <v>216</v>
      </c>
      <c r="I151" t="s">
        <v>1642</v>
      </c>
      <c r="J151" t="s">
        <v>2115</v>
      </c>
      <c r="K151">
        <v>31</v>
      </c>
      <c r="L151" t="s">
        <v>1644</v>
      </c>
      <c r="M151" t="s">
        <v>1645</v>
      </c>
      <c r="N151">
        <v>2834</v>
      </c>
      <c r="O151" t="s">
        <v>1659</v>
      </c>
      <c r="P151">
        <v>15</v>
      </c>
      <c r="Q151" t="s">
        <v>1653</v>
      </c>
      <c r="R151">
        <v>5010</v>
      </c>
      <c r="S151">
        <v>1071</v>
      </c>
      <c r="T151" t="s">
        <v>1762</v>
      </c>
    </row>
    <row r="152" spans="1:20">
      <c r="A152">
        <v>284685</v>
      </c>
      <c r="B152">
        <v>990040426</v>
      </c>
      <c r="C152" t="s">
        <v>2116</v>
      </c>
      <c r="D152" t="s">
        <v>1639</v>
      </c>
      <c r="E152" t="s">
        <v>1704</v>
      </c>
      <c r="F152">
        <v>8</v>
      </c>
      <c r="G152" t="s">
        <v>1697</v>
      </c>
      <c r="H152">
        <v>216</v>
      </c>
      <c r="I152" t="s">
        <v>1642</v>
      </c>
      <c r="J152" t="s">
        <v>2117</v>
      </c>
      <c r="K152">
        <v>31</v>
      </c>
      <c r="L152" t="s">
        <v>1644</v>
      </c>
      <c r="M152" t="s">
        <v>1645</v>
      </c>
      <c r="N152">
        <v>3356</v>
      </c>
      <c r="O152" t="s">
        <v>1706</v>
      </c>
      <c r="P152">
        <v>182</v>
      </c>
      <c r="Q152" t="s">
        <v>429</v>
      </c>
      <c r="R152">
        <v>3020</v>
      </c>
      <c r="S152">
        <v>1073</v>
      </c>
      <c r="T152" t="s">
        <v>1707</v>
      </c>
    </row>
    <row r="153" spans="1:20">
      <c r="A153">
        <v>310269</v>
      </c>
      <c r="B153">
        <v>990051207</v>
      </c>
      <c r="C153" t="s">
        <v>2118</v>
      </c>
      <c r="D153" t="s">
        <v>1639</v>
      </c>
      <c r="E153" t="s">
        <v>1704</v>
      </c>
      <c r="F153">
        <v>8</v>
      </c>
      <c r="G153" t="s">
        <v>1697</v>
      </c>
      <c r="H153">
        <v>216</v>
      </c>
      <c r="I153" t="s">
        <v>1642</v>
      </c>
      <c r="J153" t="s">
        <v>2119</v>
      </c>
      <c r="K153">
        <v>31</v>
      </c>
      <c r="L153" t="s">
        <v>1644</v>
      </c>
      <c r="M153" t="s">
        <v>1645</v>
      </c>
      <c r="N153">
        <v>3525</v>
      </c>
      <c r="O153" t="s">
        <v>2120</v>
      </c>
      <c r="P153">
        <v>192</v>
      </c>
      <c r="Q153" t="s">
        <v>1882</v>
      </c>
      <c r="R153">
        <v>2020</v>
      </c>
      <c r="S153">
        <v>1063</v>
      </c>
      <c r="T153" t="s">
        <v>2121</v>
      </c>
    </row>
    <row r="154" spans="1:20">
      <c r="A154">
        <v>349426</v>
      </c>
      <c r="B154">
        <v>990078405</v>
      </c>
      <c r="C154" t="s">
        <v>2122</v>
      </c>
      <c r="D154" t="s">
        <v>1639</v>
      </c>
      <c r="E154" t="s">
        <v>1717</v>
      </c>
      <c r="F154">
        <v>7</v>
      </c>
      <c r="G154" t="s">
        <v>1718</v>
      </c>
      <c r="H154">
        <v>216</v>
      </c>
      <c r="I154" t="s">
        <v>1642</v>
      </c>
      <c r="J154" t="s">
        <v>2123</v>
      </c>
      <c r="K154">
        <v>31</v>
      </c>
      <c r="L154" t="s">
        <v>1644</v>
      </c>
      <c r="M154" t="s">
        <v>1645</v>
      </c>
      <c r="N154">
        <v>1778</v>
      </c>
      <c r="O154" t="s">
        <v>2124</v>
      </c>
      <c r="P154">
        <v>412</v>
      </c>
      <c r="Q154" t="s">
        <v>2125</v>
      </c>
      <c r="R154">
        <v>4240</v>
      </c>
      <c r="S154">
        <v>1059</v>
      </c>
      <c r="T154" t="s">
        <v>1721</v>
      </c>
    </row>
    <row r="155" spans="1:20">
      <c r="A155">
        <v>537496</v>
      </c>
      <c r="B155">
        <v>990023040</v>
      </c>
      <c r="C155" t="s">
        <v>2126</v>
      </c>
      <c r="D155" t="s">
        <v>1639</v>
      </c>
      <c r="E155" t="s">
        <v>2127</v>
      </c>
      <c r="F155">
        <v>12</v>
      </c>
      <c r="G155" t="s">
        <v>1871</v>
      </c>
      <c r="H155">
        <v>216</v>
      </c>
      <c r="I155" t="s">
        <v>1642</v>
      </c>
      <c r="J155" t="s">
        <v>2128</v>
      </c>
      <c r="K155">
        <v>31</v>
      </c>
      <c r="L155" t="s">
        <v>1644</v>
      </c>
      <c r="M155" t="s">
        <v>1645</v>
      </c>
      <c r="N155">
        <v>1861</v>
      </c>
      <c r="O155" t="s">
        <v>1904</v>
      </c>
      <c r="P155">
        <v>96</v>
      </c>
      <c r="Q155" t="s">
        <v>257</v>
      </c>
      <c r="R155">
        <v>9810</v>
      </c>
      <c r="S155">
        <v>1058</v>
      </c>
      <c r="T155" t="s">
        <v>1873</v>
      </c>
    </row>
    <row r="156" spans="1:20">
      <c r="A156">
        <v>537497</v>
      </c>
      <c r="B156">
        <v>990048137</v>
      </c>
      <c r="C156" t="s">
        <v>2129</v>
      </c>
      <c r="D156" t="s">
        <v>1639</v>
      </c>
      <c r="E156" t="s">
        <v>1870</v>
      </c>
      <c r="F156">
        <v>12</v>
      </c>
      <c r="G156" t="s">
        <v>1871</v>
      </c>
      <c r="H156">
        <v>216</v>
      </c>
      <c r="I156" t="s">
        <v>1642</v>
      </c>
      <c r="J156" t="s">
        <v>2130</v>
      </c>
      <c r="K156">
        <v>31</v>
      </c>
      <c r="L156" t="s">
        <v>1644</v>
      </c>
      <c r="M156" t="s">
        <v>1645</v>
      </c>
      <c r="N156">
        <v>1861</v>
      </c>
      <c r="O156" t="s">
        <v>1904</v>
      </c>
      <c r="P156">
        <v>96</v>
      </c>
      <c r="Q156" t="s">
        <v>257</v>
      </c>
      <c r="R156">
        <v>9810</v>
      </c>
      <c r="S156">
        <v>1055</v>
      </c>
      <c r="T156" t="s">
        <v>1726</v>
      </c>
    </row>
    <row r="157" spans="1:20">
      <c r="A157">
        <v>537503</v>
      </c>
      <c r="B157">
        <v>990051199</v>
      </c>
      <c r="C157" t="s">
        <v>2131</v>
      </c>
      <c r="D157" t="s">
        <v>1639</v>
      </c>
      <c r="E157" t="s">
        <v>1650</v>
      </c>
      <c r="F157">
        <v>21</v>
      </c>
      <c r="G157" t="s">
        <v>1728</v>
      </c>
      <c r="H157">
        <v>216</v>
      </c>
      <c r="I157" t="s">
        <v>1642</v>
      </c>
      <c r="J157" t="s">
        <v>2132</v>
      </c>
      <c r="K157">
        <v>31</v>
      </c>
      <c r="L157" t="s">
        <v>1644</v>
      </c>
      <c r="M157" t="s">
        <v>1645</v>
      </c>
      <c r="N157">
        <v>82</v>
      </c>
      <c r="O157" t="s">
        <v>1730</v>
      </c>
      <c r="P157">
        <v>15</v>
      </c>
      <c r="Q157" t="s">
        <v>1653</v>
      </c>
      <c r="R157">
        <v>9760</v>
      </c>
      <c r="S157">
        <v>1109</v>
      </c>
      <c r="T157" t="s">
        <v>2133</v>
      </c>
    </row>
    <row r="158" spans="1:20">
      <c r="A158">
        <v>537509</v>
      </c>
      <c r="B158">
        <v>9901155290</v>
      </c>
      <c r="C158" t="s">
        <v>2134</v>
      </c>
      <c r="D158" t="s">
        <v>1639</v>
      </c>
      <c r="E158" t="s">
        <v>1709</v>
      </c>
      <c r="F158">
        <v>21</v>
      </c>
      <c r="G158" t="s">
        <v>1728</v>
      </c>
      <c r="H158">
        <v>216</v>
      </c>
      <c r="I158" t="s">
        <v>1642</v>
      </c>
      <c r="J158" t="s">
        <v>2135</v>
      </c>
      <c r="K158">
        <v>31</v>
      </c>
      <c r="L158" t="s">
        <v>1644</v>
      </c>
      <c r="M158" t="s">
        <v>1645</v>
      </c>
      <c r="N158">
        <v>1911</v>
      </c>
      <c r="O158" t="s">
        <v>1674</v>
      </c>
      <c r="P158">
        <v>15</v>
      </c>
      <c r="Q158" t="s">
        <v>1653</v>
      </c>
      <c r="R158">
        <v>9740</v>
      </c>
      <c r="S158">
        <v>1099</v>
      </c>
      <c r="T158" t="s">
        <v>1711</v>
      </c>
    </row>
    <row r="159" spans="1:20">
      <c r="A159">
        <v>537522</v>
      </c>
      <c r="B159">
        <v>980004928</v>
      </c>
      <c r="C159" t="s">
        <v>2136</v>
      </c>
      <c r="D159" t="s">
        <v>1639</v>
      </c>
      <c r="E159" t="s">
        <v>2137</v>
      </c>
      <c r="F159">
        <v>26</v>
      </c>
      <c r="G159" t="s">
        <v>1782</v>
      </c>
      <c r="H159">
        <v>216</v>
      </c>
      <c r="I159" t="s">
        <v>1642</v>
      </c>
      <c r="J159" t="s">
        <v>2138</v>
      </c>
      <c r="K159">
        <v>31</v>
      </c>
      <c r="L159" t="s">
        <v>1644</v>
      </c>
      <c r="M159" t="s">
        <v>1645</v>
      </c>
      <c r="N159">
        <v>1861</v>
      </c>
      <c r="O159" t="s">
        <v>1904</v>
      </c>
      <c r="P159">
        <v>15</v>
      </c>
      <c r="Q159" t="s">
        <v>1653</v>
      </c>
      <c r="R159">
        <v>9810</v>
      </c>
      <c r="S159">
        <v>5256</v>
      </c>
      <c r="T159" t="s">
        <v>2139</v>
      </c>
    </row>
    <row r="160" spans="1:20">
      <c r="A160">
        <v>537523</v>
      </c>
      <c r="B160">
        <v>990064834</v>
      </c>
      <c r="C160" t="s">
        <v>2140</v>
      </c>
      <c r="D160" t="s">
        <v>1639</v>
      </c>
      <c r="E160" t="s">
        <v>2066</v>
      </c>
      <c r="F160">
        <v>13</v>
      </c>
      <c r="G160" t="s">
        <v>2105</v>
      </c>
      <c r="H160">
        <v>216</v>
      </c>
      <c r="I160" t="s">
        <v>1642</v>
      </c>
      <c r="J160" t="s">
        <v>2141</v>
      </c>
      <c r="K160">
        <v>31</v>
      </c>
      <c r="L160" t="s">
        <v>1644</v>
      </c>
      <c r="M160" t="s">
        <v>1645</v>
      </c>
      <c r="N160">
        <v>1909</v>
      </c>
      <c r="O160" t="s">
        <v>1646</v>
      </c>
      <c r="P160">
        <v>7</v>
      </c>
      <c r="Q160" t="s">
        <v>1647</v>
      </c>
      <c r="R160">
        <v>9720</v>
      </c>
      <c r="S160">
        <v>5264</v>
      </c>
      <c r="T160" t="s">
        <v>2142</v>
      </c>
    </row>
    <row r="161" spans="1:20">
      <c r="A161">
        <v>537527</v>
      </c>
      <c r="B161">
        <v>990063912</v>
      </c>
      <c r="C161" t="s">
        <v>2143</v>
      </c>
      <c r="D161" t="s">
        <v>1639</v>
      </c>
      <c r="E161" t="s">
        <v>2144</v>
      </c>
      <c r="F161">
        <v>2</v>
      </c>
      <c r="G161" t="s">
        <v>1767</v>
      </c>
      <c r="H161">
        <v>216</v>
      </c>
      <c r="I161" t="s">
        <v>1642</v>
      </c>
      <c r="J161" t="s">
        <v>2145</v>
      </c>
      <c r="K161">
        <v>31</v>
      </c>
      <c r="L161" t="s">
        <v>1644</v>
      </c>
      <c r="M161" t="s">
        <v>1645</v>
      </c>
      <c r="N161">
        <v>1932</v>
      </c>
      <c r="O161" t="s">
        <v>1687</v>
      </c>
      <c r="P161">
        <v>82</v>
      </c>
      <c r="Q161" t="s">
        <v>229</v>
      </c>
      <c r="R161">
        <v>9730</v>
      </c>
      <c r="S161">
        <v>1080</v>
      </c>
      <c r="T161" t="s">
        <v>2146</v>
      </c>
    </row>
    <row r="162" spans="1:20">
      <c r="A162">
        <v>537531</v>
      </c>
      <c r="B162">
        <v>990089854</v>
      </c>
      <c r="C162" t="s">
        <v>2147</v>
      </c>
      <c r="D162" t="s">
        <v>1639</v>
      </c>
      <c r="E162" t="s">
        <v>1685</v>
      </c>
      <c r="F162">
        <v>28</v>
      </c>
      <c r="G162" t="s">
        <v>1685</v>
      </c>
      <c r="H162">
        <v>216</v>
      </c>
      <c r="I162" t="s">
        <v>1642</v>
      </c>
      <c r="J162" t="s">
        <v>2148</v>
      </c>
      <c r="K162">
        <v>31</v>
      </c>
      <c r="L162" t="s">
        <v>1644</v>
      </c>
      <c r="M162" t="s">
        <v>1645</v>
      </c>
      <c r="N162">
        <v>2552</v>
      </c>
      <c r="O162" t="s">
        <v>1720</v>
      </c>
      <c r="P162">
        <v>7</v>
      </c>
      <c r="Q162" t="s">
        <v>1647</v>
      </c>
      <c r="R162">
        <v>3070</v>
      </c>
      <c r="S162">
        <v>5328</v>
      </c>
      <c r="T162" t="s">
        <v>2149</v>
      </c>
    </row>
    <row r="163" spans="1:20">
      <c r="A163">
        <v>537560</v>
      </c>
      <c r="B163">
        <v>990027398</v>
      </c>
      <c r="C163" t="s">
        <v>2150</v>
      </c>
      <c r="D163" t="s">
        <v>1639</v>
      </c>
      <c r="E163" t="s">
        <v>1684</v>
      </c>
      <c r="F163">
        <v>29</v>
      </c>
      <c r="G163" t="s">
        <v>1657</v>
      </c>
      <c r="H163">
        <v>216</v>
      </c>
      <c r="I163" t="s">
        <v>1642</v>
      </c>
      <c r="J163" t="s">
        <v>2151</v>
      </c>
      <c r="K163">
        <v>31</v>
      </c>
      <c r="L163" t="s">
        <v>1644</v>
      </c>
      <c r="M163" t="s">
        <v>1645</v>
      </c>
      <c r="N163">
        <v>2834</v>
      </c>
      <c r="O163" t="s">
        <v>1659</v>
      </c>
      <c r="P163">
        <v>15</v>
      </c>
      <c r="Q163" t="s">
        <v>1653</v>
      </c>
      <c r="R163">
        <v>5010</v>
      </c>
      <c r="S163">
        <v>1075</v>
      </c>
      <c r="T163" t="s">
        <v>1865</v>
      </c>
    </row>
    <row r="164" spans="1:20">
      <c r="A164">
        <v>537562</v>
      </c>
      <c r="B164">
        <v>990041244</v>
      </c>
      <c r="C164" t="s">
        <v>2152</v>
      </c>
      <c r="D164" t="s">
        <v>1639</v>
      </c>
      <c r="E164" t="s">
        <v>1788</v>
      </c>
      <c r="F164">
        <v>30</v>
      </c>
      <c r="G164" t="s">
        <v>1691</v>
      </c>
      <c r="H164">
        <v>216</v>
      </c>
      <c r="I164" t="s">
        <v>1642</v>
      </c>
      <c r="J164" t="s">
        <v>2153</v>
      </c>
      <c r="K164">
        <v>31</v>
      </c>
      <c r="L164" t="s">
        <v>1644</v>
      </c>
      <c r="M164" t="s">
        <v>1645</v>
      </c>
      <c r="N164">
        <v>2834</v>
      </c>
      <c r="O164" t="s">
        <v>1659</v>
      </c>
      <c r="P164">
        <v>15</v>
      </c>
      <c r="Q164" t="s">
        <v>1653</v>
      </c>
      <c r="R164">
        <v>5010</v>
      </c>
      <c r="S164">
        <v>1107</v>
      </c>
      <c r="T164" t="s">
        <v>1660</v>
      </c>
    </row>
    <row r="165" spans="1:20">
      <c r="A165">
        <v>537568</v>
      </c>
      <c r="B165">
        <v>990094327</v>
      </c>
      <c r="C165" t="s">
        <v>2154</v>
      </c>
      <c r="D165" t="s">
        <v>1639</v>
      </c>
      <c r="E165" t="s">
        <v>1684</v>
      </c>
      <c r="F165">
        <v>29</v>
      </c>
      <c r="G165" t="s">
        <v>1657</v>
      </c>
      <c r="H165">
        <v>216</v>
      </c>
      <c r="I165" t="s">
        <v>1642</v>
      </c>
      <c r="J165" t="s">
        <v>2155</v>
      </c>
      <c r="K165">
        <v>31</v>
      </c>
      <c r="L165" t="s">
        <v>1644</v>
      </c>
      <c r="M165" t="s">
        <v>1645</v>
      </c>
      <c r="N165">
        <v>1932</v>
      </c>
      <c r="O165" t="s">
        <v>1687</v>
      </c>
      <c r="P165">
        <v>15</v>
      </c>
      <c r="Q165" t="s">
        <v>1653</v>
      </c>
      <c r="R165">
        <v>9730</v>
      </c>
      <c r="S165">
        <v>1062</v>
      </c>
      <c r="T165" t="s">
        <v>1688</v>
      </c>
    </row>
    <row r="166" spans="1:20">
      <c r="A166">
        <v>610852</v>
      </c>
      <c r="B166">
        <v>9901169134</v>
      </c>
      <c r="C166" t="s">
        <v>2156</v>
      </c>
      <c r="D166" t="s">
        <v>1639</v>
      </c>
      <c r="E166" t="s">
        <v>1810</v>
      </c>
      <c r="F166">
        <v>3</v>
      </c>
      <c r="G166" t="s">
        <v>1811</v>
      </c>
      <c r="H166">
        <v>216</v>
      </c>
      <c r="I166" t="s">
        <v>1642</v>
      </c>
      <c r="J166" t="s">
        <v>2157</v>
      </c>
      <c r="K166">
        <v>31</v>
      </c>
      <c r="L166" t="s">
        <v>1644</v>
      </c>
      <c r="M166" t="s">
        <v>1645</v>
      </c>
      <c r="N166">
        <v>2834</v>
      </c>
      <c r="O166" t="s">
        <v>1659</v>
      </c>
      <c r="P166">
        <v>48</v>
      </c>
      <c r="Q166" t="s">
        <v>1813</v>
      </c>
      <c r="R166">
        <v>5010</v>
      </c>
      <c r="S166">
        <v>1060</v>
      </c>
      <c r="T166" t="s">
        <v>1814</v>
      </c>
    </row>
    <row r="167" spans="1:20">
      <c r="A167">
        <v>610856</v>
      </c>
      <c r="B167">
        <v>9901105459</v>
      </c>
      <c r="C167" t="s">
        <v>2158</v>
      </c>
      <c r="D167" t="s">
        <v>1639</v>
      </c>
      <c r="E167" t="s">
        <v>1685</v>
      </c>
      <c r="F167">
        <v>28</v>
      </c>
      <c r="G167" t="s">
        <v>1685</v>
      </c>
      <c r="H167">
        <v>216</v>
      </c>
      <c r="I167" t="s">
        <v>1642</v>
      </c>
      <c r="J167" t="s">
        <v>2159</v>
      </c>
      <c r="K167">
        <v>31</v>
      </c>
      <c r="L167" t="s">
        <v>1644</v>
      </c>
      <c r="M167" t="s">
        <v>1645</v>
      </c>
      <c r="N167">
        <v>3047</v>
      </c>
      <c r="O167" t="s">
        <v>1751</v>
      </c>
      <c r="P167">
        <v>6</v>
      </c>
      <c r="Q167" t="s">
        <v>25</v>
      </c>
      <c r="R167">
        <v>6210</v>
      </c>
      <c r="S167">
        <v>5320</v>
      </c>
      <c r="T167" t="s">
        <v>1759</v>
      </c>
    </row>
    <row r="168" spans="1:20">
      <c r="A168">
        <v>677464</v>
      </c>
      <c r="B168">
        <v>9901115218</v>
      </c>
      <c r="C168" t="s">
        <v>2160</v>
      </c>
      <c r="D168" t="s">
        <v>1639</v>
      </c>
      <c r="E168" t="s">
        <v>1691</v>
      </c>
      <c r="F168">
        <v>30</v>
      </c>
      <c r="G168" t="s">
        <v>1691</v>
      </c>
      <c r="H168">
        <v>216</v>
      </c>
      <c r="I168" t="s">
        <v>1642</v>
      </c>
      <c r="J168" t="s">
        <v>2161</v>
      </c>
      <c r="K168">
        <v>31</v>
      </c>
      <c r="L168" t="s">
        <v>1644</v>
      </c>
      <c r="M168" t="s">
        <v>1645</v>
      </c>
      <c r="N168">
        <v>2834</v>
      </c>
      <c r="O168" t="s">
        <v>1659</v>
      </c>
      <c r="P168">
        <v>15</v>
      </c>
      <c r="Q168" t="s">
        <v>1653</v>
      </c>
      <c r="R168">
        <v>5010</v>
      </c>
      <c r="S168">
        <v>5335</v>
      </c>
      <c r="T168" t="s">
        <v>1769</v>
      </c>
    </row>
    <row r="169" spans="1:20">
      <c r="A169">
        <v>677683</v>
      </c>
      <c r="B169">
        <v>950088578</v>
      </c>
      <c r="C169" t="s">
        <v>2162</v>
      </c>
      <c r="D169" t="s">
        <v>1639</v>
      </c>
      <c r="E169" t="s">
        <v>1696</v>
      </c>
      <c r="F169">
        <v>8</v>
      </c>
      <c r="G169" t="s">
        <v>1697</v>
      </c>
      <c r="H169">
        <v>216</v>
      </c>
      <c r="I169" t="s">
        <v>1642</v>
      </c>
      <c r="J169" t="s">
        <v>2163</v>
      </c>
      <c r="K169">
        <v>31</v>
      </c>
      <c r="L169" t="s">
        <v>1644</v>
      </c>
      <c r="M169" t="s">
        <v>1645</v>
      </c>
      <c r="N169">
        <v>1867</v>
      </c>
      <c r="O169" t="s">
        <v>1831</v>
      </c>
      <c r="P169">
        <v>15</v>
      </c>
      <c r="Q169" t="s">
        <v>1653</v>
      </c>
      <c r="R169">
        <v>9830</v>
      </c>
      <c r="S169">
        <v>1056</v>
      </c>
      <c r="T169" t="s">
        <v>2164</v>
      </c>
    </row>
    <row r="170" spans="1:20">
      <c r="A170">
        <v>677838</v>
      </c>
      <c r="B170">
        <v>990030799</v>
      </c>
      <c r="C170" t="s">
        <v>2165</v>
      </c>
      <c r="D170" t="s">
        <v>1639</v>
      </c>
      <c r="E170" t="s">
        <v>1691</v>
      </c>
      <c r="F170">
        <v>30</v>
      </c>
      <c r="G170" t="s">
        <v>1691</v>
      </c>
      <c r="H170">
        <v>216</v>
      </c>
      <c r="I170" t="s">
        <v>1642</v>
      </c>
      <c r="J170" t="s">
        <v>2166</v>
      </c>
      <c r="K170">
        <v>31</v>
      </c>
      <c r="L170" t="s">
        <v>1644</v>
      </c>
      <c r="M170" t="s">
        <v>1645</v>
      </c>
      <c r="N170">
        <v>2896</v>
      </c>
      <c r="O170" t="s">
        <v>1790</v>
      </c>
      <c r="P170">
        <v>15</v>
      </c>
      <c r="Q170" t="s">
        <v>1653</v>
      </c>
      <c r="R170">
        <v>5080</v>
      </c>
      <c r="S170">
        <v>1105</v>
      </c>
      <c r="T170" t="s">
        <v>2167</v>
      </c>
    </row>
    <row r="171" spans="1:20">
      <c r="A171">
        <v>677863</v>
      </c>
      <c r="B171">
        <v>9901201597</v>
      </c>
      <c r="C171" t="s">
        <v>2168</v>
      </c>
      <c r="D171" t="s">
        <v>1639</v>
      </c>
      <c r="E171" t="s">
        <v>1757</v>
      </c>
      <c r="F171">
        <v>29</v>
      </c>
      <c r="G171" t="s">
        <v>1657</v>
      </c>
      <c r="H171">
        <v>216</v>
      </c>
      <c r="I171" t="s">
        <v>1642</v>
      </c>
      <c r="J171" t="s">
        <v>2169</v>
      </c>
      <c r="K171">
        <v>31</v>
      </c>
      <c r="L171" t="s">
        <v>1644</v>
      </c>
      <c r="M171" t="s">
        <v>1645</v>
      </c>
      <c r="N171">
        <v>1908</v>
      </c>
      <c r="O171" t="s">
        <v>1739</v>
      </c>
      <c r="P171">
        <v>15</v>
      </c>
      <c r="Q171" t="s">
        <v>1653</v>
      </c>
      <c r="R171">
        <v>9710</v>
      </c>
      <c r="S171">
        <v>5320</v>
      </c>
      <c r="T171" t="s">
        <v>1759</v>
      </c>
    </row>
    <row r="172" spans="1:20">
      <c r="A172">
        <v>780980</v>
      </c>
      <c r="B172">
        <v>9901120278</v>
      </c>
      <c r="C172" t="s">
        <v>2170</v>
      </c>
      <c r="D172" t="s">
        <v>1639</v>
      </c>
      <c r="E172" t="s">
        <v>1685</v>
      </c>
      <c r="F172">
        <v>28</v>
      </c>
      <c r="G172" t="s">
        <v>1685</v>
      </c>
      <c r="H172">
        <v>216</v>
      </c>
      <c r="I172" t="s">
        <v>1642</v>
      </c>
      <c r="J172" t="s">
        <v>2171</v>
      </c>
      <c r="K172">
        <v>30</v>
      </c>
      <c r="L172" t="s">
        <v>1644</v>
      </c>
      <c r="M172" t="s">
        <v>1645</v>
      </c>
      <c r="N172">
        <v>1860</v>
      </c>
      <c r="O172" t="s">
        <v>1652</v>
      </c>
      <c r="P172">
        <v>15</v>
      </c>
      <c r="Q172" t="s">
        <v>1653</v>
      </c>
      <c r="R172">
        <v>9840</v>
      </c>
      <c r="S172">
        <v>5319</v>
      </c>
      <c r="T172" t="s">
        <v>2172</v>
      </c>
    </row>
    <row r="173" spans="1:20">
      <c r="A173">
        <v>434465</v>
      </c>
      <c r="B173">
        <v>990098243</v>
      </c>
      <c r="C173" t="s">
        <v>2173</v>
      </c>
      <c r="D173" t="s">
        <v>1639</v>
      </c>
      <c r="E173" t="s">
        <v>1910</v>
      </c>
      <c r="F173">
        <v>0</v>
      </c>
      <c r="G173" t="s">
        <v>1875</v>
      </c>
      <c r="H173">
        <v>216</v>
      </c>
      <c r="I173" t="s">
        <v>1642</v>
      </c>
      <c r="J173" t="s">
        <v>2174</v>
      </c>
      <c r="K173">
        <v>31</v>
      </c>
      <c r="L173" t="s">
        <v>1644</v>
      </c>
      <c r="M173" t="s">
        <v>1645</v>
      </c>
      <c r="N173">
        <v>70986</v>
      </c>
      <c r="O173" t="s">
        <v>2175</v>
      </c>
      <c r="P173">
        <v>0</v>
      </c>
      <c r="Q173" t="s">
        <v>1878</v>
      </c>
      <c r="R173">
        <v>0</v>
      </c>
      <c r="S173">
        <v>5335</v>
      </c>
      <c r="T173" t="s">
        <v>1769</v>
      </c>
    </row>
    <row r="174" spans="1:20">
      <c r="A174">
        <v>793</v>
      </c>
      <c r="B174">
        <v>9901113060</v>
      </c>
      <c r="C174" t="s">
        <v>2176</v>
      </c>
      <c r="D174" t="s">
        <v>1639</v>
      </c>
      <c r="E174" t="s">
        <v>1910</v>
      </c>
      <c r="F174">
        <v>0</v>
      </c>
      <c r="G174" t="s">
        <v>1875</v>
      </c>
      <c r="H174">
        <v>216</v>
      </c>
      <c r="I174" t="s">
        <v>1642</v>
      </c>
      <c r="J174" t="s">
        <v>2177</v>
      </c>
      <c r="K174">
        <v>31</v>
      </c>
      <c r="L174" t="s">
        <v>1644</v>
      </c>
      <c r="M174" t="s">
        <v>1645</v>
      </c>
      <c r="N174">
        <v>2281</v>
      </c>
      <c r="O174" t="s">
        <v>2178</v>
      </c>
      <c r="P174">
        <v>0</v>
      </c>
      <c r="Q174" t="s">
        <v>1878</v>
      </c>
      <c r="S174">
        <v>1070</v>
      </c>
      <c r="T174" t="s">
        <v>2179</v>
      </c>
    </row>
    <row r="175" spans="1:20">
      <c r="A175">
        <v>811</v>
      </c>
      <c r="B175">
        <v>950003556</v>
      </c>
      <c r="C175" t="s">
        <v>2180</v>
      </c>
      <c r="D175" t="s">
        <v>1639</v>
      </c>
      <c r="E175" t="s">
        <v>1704</v>
      </c>
      <c r="F175">
        <v>8</v>
      </c>
      <c r="G175" t="s">
        <v>1697</v>
      </c>
      <c r="H175">
        <v>216</v>
      </c>
      <c r="I175" t="s">
        <v>1642</v>
      </c>
      <c r="J175" t="s">
        <v>2181</v>
      </c>
      <c r="K175">
        <v>31</v>
      </c>
      <c r="L175" t="s">
        <v>1644</v>
      </c>
      <c r="M175" t="s">
        <v>1645</v>
      </c>
      <c r="N175">
        <v>3521</v>
      </c>
      <c r="O175" t="s">
        <v>2182</v>
      </c>
      <c r="P175">
        <v>245</v>
      </c>
      <c r="Q175" t="s">
        <v>2094</v>
      </c>
      <c r="R175">
        <v>2070</v>
      </c>
      <c r="S175">
        <v>1100</v>
      </c>
      <c r="T175" t="s">
        <v>2095</v>
      </c>
    </row>
    <row r="176" spans="1:20">
      <c r="A176">
        <v>813</v>
      </c>
      <c r="B176">
        <v>990087132</v>
      </c>
      <c r="C176" t="s">
        <v>2183</v>
      </c>
      <c r="D176" t="s">
        <v>1639</v>
      </c>
      <c r="E176" t="s">
        <v>1704</v>
      </c>
      <c r="F176">
        <v>8</v>
      </c>
      <c r="G176" t="s">
        <v>1697</v>
      </c>
      <c r="H176">
        <v>216</v>
      </c>
      <c r="I176" t="s">
        <v>1642</v>
      </c>
      <c r="J176" t="s">
        <v>2184</v>
      </c>
      <c r="K176">
        <v>31</v>
      </c>
      <c r="L176" t="s">
        <v>1644</v>
      </c>
      <c r="M176" t="s">
        <v>1645</v>
      </c>
      <c r="N176">
        <v>1685</v>
      </c>
      <c r="O176" t="s">
        <v>1908</v>
      </c>
      <c r="P176">
        <v>76</v>
      </c>
      <c r="Q176" t="s">
        <v>1679</v>
      </c>
      <c r="R176">
        <v>1040</v>
      </c>
      <c r="S176">
        <v>1098</v>
      </c>
      <c r="T176" t="s">
        <v>1680</v>
      </c>
    </row>
    <row r="177" spans="1:20">
      <c r="A177">
        <v>817</v>
      </c>
      <c r="B177">
        <v>990063325</v>
      </c>
      <c r="C177" t="s">
        <v>2185</v>
      </c>
      <c r="D177" t="s">
        <v>1639</v>
      </c>
      <c r="E177" t="s">
        <v>1704</v>
      </c>
      <c r="F177">
        <v>8</v>
      </c>
      <c r="G177" t="s">
        <v>1697</v>
      </c>
      <c r="H177">
        <v>216</v>
      </c>
      <c r="I177" t="s">
        <v>1642</v>
      </c>
      <c r="J177" t="s">
        <v>2186</v>
      </c>
      <c r="K177">
        <v>31</v>
      </c>
      <c r="L177" t="s">
        <v>1644</v>
      </c>
      <c r="M177" t="s">
        <v>1645</v>
      </c>
      <c r="N177">
        <v>1685</v>
      </c>
      <c r="O177" t="s">
        <v>1908</v>
      </c>
      <c r="P177">
        <v>76</v>
      </c>
      <c r="Q177" t="s">
        <v>1679</v>
      </c>
      <c r="R177">
        <v>1040</v>
      </c>
      <c r="S177">
        <v>1098</v>
      </c>
      <c r="T177" t="s">
        <v>1680</v>
      </c>
    </row>
    <row r="178" spans="1:20">
      <c r="A178">
        <v>842</v>
      </c>
      <c r="B178">
        <v>950003428</v>
      </c>
      <c r="C178" t="s">
        <v>2187</v>
      </c>
      <c r="D178" t="s">
        <v>1639</v>
      </c>
      <c r="E178" t="s">
        <v>2066</v>
      </c>
      <c r="F178">
        <v>13</v>
      </c>
      <c r="G178" t="s">
        <v>2105</v>
      </c>
      <c r="H178">
        <v>216</v>
      </c>
      <c r="I178" t="s">
        <v>1642</v>
      </c>
      <c r="J178" t="s">
        <v>2188</v>
      </c>
      <c r="K178">
        <v>31</v>
      </c>
      <c r="L178" t="s">
        <v>1644</v>
      </c>
      <c r="M178" t="s">
        <v>1645</v>
      </c>
      <c r="N178">
        <v>1860</v>
      </c>
      <c r="O178" t="s">
        <v>1652</v>
      </c>
      <c r="P178">
        <v>15</v>
      </c>
      <c r="Q178" t="s">
        <v>1653</v>
      </c>
      <c r="R178">
        <v>9840</v>
      </c>
      <c r="S178">
        <v>5262</v>
      </c>
      <c r="T178" t="s">
        <v>2189</v>
      </c>
    </row>
    <row r="179" spans="1:20">
      <c r="A179">
        <v>865</v>
      </c>
      <c r="B179">
        <v>950004498</v>
      </c>
      <c r="C179" t="s">
        <v>2190</v>
      </c>
      <c r="D179" t="s">
        <v>1639</v>
      </c>
      <c r="E179" t="s">
        <v>1771</v>
      </c>
      <c r="F179">
        <v>16</v>
      </c>
      <c r="G179" t="s">
        <v>2067</v>
      </c>
      <c r="H179">
        <v>216</v>
      </c>
      <c r="I179" t="s">
        <v>1642</v>
      </c>
      <c r="J179" t="s">
        <v>2191</v>
      </c>
      <c r="K179">
        <v>31</v>
      </c>
      <c r="L179" t="s">
        <v>1644</v>
      </c>
      <c r="M179" t="s">
        <v>1645</v>
      </c>
      <c r="N179">
        <v>1866</v>
      </c>
      <c r="O179" t="s">
        <v>1778</v>
      </c>
      <c r="P179">
        <v>15</v>
      </c>
      <c r="Q179" t="s">
        <v>1653</v>
      </c>
      <c r="R179">
        <v>9820</v>
      </c>
      <c r="S179">
        <v>5267</v>
      </c>
      <c r="T179" t="s">
        <v>2192</v>
      </c>
    </row>
    <row r="180" spans="1:20">
      <c r="A180">
        <v>867</v>
      </c>
      <c r="B180">
        <v>980009321</v>
      </c>
      <c r="C180" t="s">
        <v>1649</v>
      </c>
      <c r="D180" t="s">
        <v>1639</v>
      </c>
      <c r="E180" t="s">
        <v>1650</v>
      </c>
      <c r="F180">
        <v>17</v>
      </c>
      <c r="G180" t="s">
        <v>1641</v>
      </c>
      <c r="H180">
        <v>216</v>
      </c>
      <c r="I180" t="s">
        <v>1642</v>
      </c>
      <c r="J180" t="s">
        <v>2193</v>
      </c>
      <c r="K180">
        <v>120</v>
      </c>
      <c r="L180" t="s">
        <v>1644</v>
      </c>
      <c r="M180" t="s">
        <v>1645</v>
      </c>
      <c r="N180">
        <v>1860</v>
      </c>
      <c r="O180" t="s">
        <v>1652</v>
      </c>
      <c r="P180">
        <v>15</v>
      </c>
      <c r="Q180" t="s">
        <v>1653</v>
      </c>
      <c r="R180">
        <v>9840</v>
      </c>
      <c r="S180">
        <v>5306</v>
      </c>
      <c r="T180" t="s">
        <v>1654</v>
      </c>
    </row>
    <row r="181" spans="1:20">
      <c r="A181">
        <v>874</v>
      </c>
      <c r="B181">
        <v>950005223</v>
      </c>
      <c r="C181" t="s">
        <v>2194</v>
      </c>
      <c r="D181" t="s">
        <v>1639</v>
      </c>
      <c r="E181" t="s">
        <v>1709</v>
      </c>
      <c r="F181">
        <v>22</v>
      </c>
      <c r="G181" t="s">
        <v>1733</v>
      </c>
      <c r="H181">
        <v>216</v>
      </c>
      <c r="I181" t="s">
        <v>1642</v>
      </c>
      <c r="J181" t="s">
        <v>2195</v>
      </c>
      <c r="K181">
        <v>31</v>
      </c>
      <c r="L181" t="s">
        <v>1644</v>
      </c>
      <c r="M181" t="s">
        <v>1645</v>
      </c>
      <c r="N181">
        <v>2874</v>
      </c>
      <c r="O181" t="s">
        <v>1665</v>
      </c>
      <c r="P181">
        <v>15</v>
      </c>
      <c r="Q181" t="s">
        <v>1653</v>
      </c>
      <c r="R181">
        <v>5030</v>
      </c>
      <c r="S181">
        <v>9999</v>
      </c>
      <c r="T181" t="s">
        <v>1912</v>
      </c>
    </row>
    <row r="182" spans="1:20">
      <c r="A182">
        <v>880</v>
      </c>
      <c r="B182">
        <v>9901271544</v>
      </c>
      <c r="C182" t="s">
        <v>2196</v>
      </c>
      <c r="D182" t="s">
        <v>1639</v>
      </c>
      <c r="E182" t="s">
        <v>1826</v>
      </c>
      <c r="F182">
        <v>22</v>
      </c>
      <c r="G182" t="s">
        <v>1733</v>
      </c>
      <c r="H182">
        <v>216</v>
      </c>
      <c r="I182" t="s">
        <v>1642</v>
      </c>
      <c r="J182" t="s">
        <v>2197</v>
      </c>
      <c r="K182">
        <v>30</v>
      </c>
      <c r="L182" t="s">
        <v>1644</v>
      </c>
      <c r="M182" t="s">
        <v>1645</v>
      </c>
      <c r="N182">
        <v>82</v>
      </c>
      <c r="O182" t="s">
        <v>1730</v>
      </c>
      <c r="P182">
        <v>15</v>
      </c>
      <c r="Q182" t="s">
        <v>1653</v>
      </c>
      <c r="R182">
        <v>9760</v>
      </c>
      <c r="S182">
        <v>1115</v>
      </c>
      <c r="T182" t="s">
        <v>1828</v>
      </c>
    </row>
    <row r="183" spans="1:20">
      <c r="A183">
        <v>888</v>
      </c>
      <c r="B183">
        <v>950004914</v>
      </c>
      <c r="C183" t="s">
        <v>2198</v>
      </c>
      <c r="D183" t="s">
        <v>1639</v>
      </c>
      <c r="E183" t="s">
        <v>1781</v>
      </c>
      <c r="F183">
        <v>23</v>
      </c>
      <c r="G183" t="s">
        <v>1890</v>
      </c>
      <c r="H183">
        <v>216</v>
      </c>
      <c r="I183" t="s">
        <v>1642</v>
      </c>
      <c r="J183" t="s">
        <v>2199</v>
      </c>
      <c r="K183">
        <v>31</v>
      </c>
      <c r="L183" t="s">
        <v>1644</v>
      </c>
      <c r="M183" t="s">
        <v>1645</v>
      </c>
      <c r="N183">
        <v>1860</v>
      </c>
      <c r="O183" t="s">
        <v>1652</v>
      </c>
      <c r="P183">
        <v>15</v>
      </c>
      <c r="Q183" t="s">
        <v>1653</v>
      </c>
      <c r="R183">
        <v>9840</v>
      </c>
      <c r="S183">
        <v>5251</v>
      </c>
      <c r="T183" t="s">
        <v>2200</v>
      </c>
    </row>
    <row r="184" spans="1:20">
      <c r="A184">
        <v>152034</v>
      </c>
      <c r="B184">
        <v>9901148079</v>
      </c>
      <c r="C184" t="s">
        <v>2201</v>
      </c>
      <c r="D184" t="s">
        <v>1639</v>
      </c>
      <c r="E184" t="s">
        <v>1668</v>
      </c>
      <c r="F184">
        <v>27</v>
      </c>
      <c r="G184" t="s">
        <v>1668</v>
      </c>
      <c r="H184">
        <v>216</v>
      </c>
      <c r="I184" t="s">
        <v>1642</v>
      </c>
      <c r="J184" t="s">
        <v>2202</v>
      </c>
      <c r="K184">
        <v>31</v>
      </c>
      <c r="L184" t="s">
        <v>1644</v>
      </c>
      <c r="M184" t="s">
        <v>1645</v>
      </c>
      <c r="N184">
        <v>1911</v>
      </c>
      <c r="O184" t="s">
        <v>1674</v>
      </c>
      <c r="P184">
        <v>97</v>
      </c>
      <c r="Q184" t="s">
        <v>259</v>
      </c>
      <c r="R184">
        <v>9740</v>
      </c>
      <c r="S184">
        <v>5504</v>
      </c>
      <c r="T184" t="s">
        <v>1675</v>
      </c>
    </row>
    <row r="185" spans="1:20">
      <c r="A185">
        <v>152036</v>
      </c>
      <c r="B185">
        <v>990051566</v>
      </c>
      <c r="C185" t="s">
        <v>2203</v>
      </c>
      <c r="D185" t="s">
        <v>1639</v>
      </c>
      <c r="E185" t="s">
        <v>1668</v>
      </c>
      <c r="F185">
        <v>27</v>
      </c>
      <c r="G185" t="s">
        <v>1668</v>
      </c>
      <c r="H185">
        <v>216</v>
      </c>
      <c r="I185" t="s">
        <v>1642</v>
      </c>
      <c r="J185" t="s">
        <v>2204</v>
      </c>
      <c r="K185">
        <v>31</v>
      </c>
      <c r="L185" t="s">
        <v>1644</v>
      </c>
      <c r="M185" t="s">
        <v>1645</v>
      </c>
      <c r="N185">
        <v>1911</v>
      </c>
      <c r="O185" t="s">
        <v>1674</v>
      </c>
      <c r="P185">
        <v>97</v>
      </c>
      <c r="Q185" t="s">
        <v>259</v>
      </c>
      <c r="R185">
        <v>9740</v>
      </c>
      <c r="S185">
        <v>5504</v>
      </c>
      <c r="T185" t="s">
        <v>1675</v>
      </c>
    </row>
    <row r="186" spans="1:20">
      <c r="A186">
        <v>306338</v>
      </c>
      <c r="B186">
        <v>970005738</v>
      </c>
      <c r="C186" t="s">
        <v>2205</v>
      </c>
      <c r="D186" t="s">
        <v>1639</v>
      </c>
      <c r="E186" t="s">
        <v>1767</v>
      </c>
      <c r="F186">
        <v>2</v>
      </c>
      <c r="G186" t="s">
        <v>1767</v>
      </c>
      <c r="H186">
        <v>216</v>
      </c>
      <c r="I186" t="s">
        <v>1642</v>
      </c>
      <c r="J186" t="s">
        <v>2206</v>
      </c>
      <c r="K186">
        <v>31</v>
      </c>
      <c r="L186" t="s">
        <v>1644</v>
      </c>
      <c r="M186" t="s">
        <v>1645</v>
      </c>
      <c r="N186">
        <v>1908</v>
      </c>
      <c r="O186" t="s">
        <v>1739</v>
      </c>
      <c r="P186">
        <v>7</v>
      </c>
      <c r="Q186" t="s">
        <v>1647</v>
      </c>
      <c r="R186">
        <v>9710</v>
      </c>
      <c r="S186">
        <v>5272</v>
      </c>
      <c r="T186" t="s">
        <v>2207</v>
      </c>
    </row>
    <row r="187" spans="1:20">
      <c r="A187">
        <v>309315</v>
      </c>
      <c r="B187">
        <v>990032306</v>
      </c>
      <c r="C187" t="s">
        <v>2208</v>
      </c>
      <c r="D187" t="s">
        <v>1639</v>
      </c>
      <c r="E187" t="s">
        <v>2209</v>
      </c>
      <c r="F187">
        <v>2</v>
      </c>
      <c r="G187" t="s">
        <v>1767</v>
      </c>
      <c r="H187">
        <v>216</v>
      </c>
      <c r="I187" t="s">
        <v>1642</v>
      </c>
      <c r="J187" t="s">
        <v>2210</v>
      </c>
      <c r="K187">
        <v>31</v>
      </c>
      <c r="L187" t="s">
        <v>1644</v>
      </c>
      <c r="M187" t="s">
        <v>1645</v>
      </c>
      <c r="N187">
        <v>2853</v>
      </c>
      <c r="O187" t="s">
        <v>1735</v>
      </c>
      <c r="P187">
        <v>82</v>
      </c>
      <c r="Q187" t="s">
        <v>229</v>
      </c>
      <c r="R187">
        <v>5020</v>
      </c>
      <c r="S187">
        <v>1078</v>
      </c>
      <c r="T187" t="s">
        <v>2211</v>
      </c>
    </row>
    <row r="188" spans="1:20">
      <c r="A188">
        <v>309325</v>
      </c>
      <c r="B188">
        <v>990024695</v>
      </c>
      <c r="C188" t="s">
        <v>2212</v>
      </c>
      <c r="D188" t="s">
        <v>1639</v>
      </c>
      <c r="E188" t="s">
        <v>1948</v>
      </c>
      <c r="F188">
        <v>19</v>
      </c>
      <c r="G188" t="s">
        <v>2213</v>
      </c>
      <c r="H188">
        <v>216</v>
      </c>
      <c r="I188" t="s">
        <v>1642</v>
      </c>
      <c r="J188" t="s">
        <v>2214</v>
      </c>
      <c r="K188">
        <v>31</v>
      </c>
      <c r="L188" t="s">
        <v>1644</v>
      </c>
      <c r="M188" t="s">
        <v>1645</v>
      </c>
      <c r="N188">
        <v>1861</v>
      </c>
      <c r="O188" t="s">
        <v>1904</v>
      </c>
      <c r="P188">
        <v>15</v>
      </c>
      <c r="Q188" t="s">
        <v>1653</v>
      </c>
      <c r="R188">
        <v>9810</v>
      </c>
      <c r="S188">
        <v>5268</v>
      </c>
      <c r="T188" t="s">
        <v>1774</v>
      </c>
    </row>
    <row r="189" spans="1:20">
      <c r="A189">
        <v>349429</v>
      </c>
      <c r="B189">
        <v>990067287</v>
      </c>
      <c r="C189" t="s">
        <v>2215</v>
      </c>
      <c r="D189" t="s">
        <v>1639</v>
      </c>
      <c r="E189" t="s">
        <v>1771</v>
      </c>
      <c r="F189">
        <v>19</v>
      </c>
      <c r="G189" t="s">
        <v>2213</v>
      </c>
      <c r="H189">
        <v>216</v>
      </c>
      <c r="I189" t="s">
        <v>1642</v>
      </c>
      <c r="J189" t="s">
        <v>2216</v>
      </c>
      <c r="K189">
        <v>31</v>
      </c>
      <c r="L189" t="s">
        <v>1644</v>
      </c>
      <c r="M189" t="s">
        <v>1645</v>
      </c>
      <c r="N189">
        <v>2853</v>
      </c>
      <c r="O189" t="s">
        <v>1735</v>
      </c>
      <c r="P189">
        <v>15</v>
      </c>
      <c r="Q189" t="s">
        <v>1653</v>
      </c>
      <c r="R189">
        <v>5020</v>
      </c>
      <c r="S189">
        <v>5268</v>
      </c>
      <c r="T189" t="s">
        <v>1774</v>
      </c>
    </row>
    <row r="190" spans="1:20">
      <c r="A190">
        <v>352673</v>
      </c>
      <c r="B190">
        <v>950004227</v>
      </c>
      <c r="C190" t="s">
        <v>2217</v>
      </c>
      <c r="D190" t="s">
        <v>1639</v>
      </c>
      <c r="E190" t="s">
        <v>1709</v>
      </c>
      <c r="F190">
        <v>17</v>
      </c>
      <c r="G190" t="s">
        <v>1641</v>
      </c>
      <c r="H190">
        <v>216</v>
      </c>
      <c r="I190" t="s">
        <v>1642</v>
      </c>
      <c r="J190" t="s">
        <v>2218</v>
      </c>
      <c r="K190">
        <v>31</v>
      </c>
      <c r="L190" t="s">
        <v>1644</v>
      </c>
      <c r="M190" t="s">
        <v>1645</v>
      </c>
      <c r="N190">
        <v>2834</v>
      </c>
      <c r="O190" t="s">
        <v>1659</v>
      </c>
      <c r="P190">
        <v>15</v>
      </c>
      <c r="Q190" t="s">
        <v>1653</v>
      </c>
      <c r="R190">
        <v>5010</v>
      </c>
      <c r="S190">
        <v>1099</v>
      </c>
      <c r="T190" t="s">
        <v>1711</v>
      </c>
    </row>
    <row r="191" spans="1:20">
      <c r="A191">
        <v>537461</v>
      </c>
      <c r="B191">
        <v>990063493</v>
      </c>
      <c r="C191" t="s">
        <v>2219</v>
      </c>
      <c r="D191" t="s">
        <v>1639</v>
      </c>
      <c r="E191" t="s">
        <v>1811</v>
      </c>
      <c r="F191">
        <v>3</v>
      </c>
      <c r="G191" t="s">
        <v>1811</v>
      </c>
      <c r="H191">
        <v>216</v>
      </c>
      <c r="I191" t="s">
        <v>1642</v>
      </c>
      <c r="J191" t="s">
        <v>2220</v>
      </c>
      <c r="K191">
        <v>31</v>
      </c>
      <c r="L191" t="s">
        <v>1644</v>
      </c>
      <c r="M191" t="s">
        <v>1645</v>
      </c>
      <c r="N191">
        <v>1908</v>
      </c>
      <c r="O191" t="s">
        <v>1739</v>
      </c>
      <c r="P191">
        <v>7</v>
      </c>
      <c r="Q191" t="s">
        <v>1647</v>
      </c>
      <c r="R191">
        <v>9710</v>
      </c>
      <c r="S191">
        <v>5270</v>
      </c>
      <c r="T191" t="s">
        <v>2221</v>
      </c>
    </row>
    <row r="192" spans="1:20">
      <c r="A192">
        <v>537480</v>
      </c>
      <c r="B192">
        <v>990079918</v>
      </c>
      <c r="C192" t="s">
        <v>2056</v>
      </c>
      <c r="D192" t="s">
        <v>1639</v>
      </c>
      <c r="E192" t="s">
        <v>1991</v>
      </c>
      <c r="F192">
        <v>8</v>
      </c>
      <c r="G192" t="s">
        <v>1697</v>
      </c>
      <c r="H192">
        <v>216</v>
      </c>
      <c r="I192" t="s">
        <v>1642</v>
      </c>
      <c r="J192" t="s">
        <v>2057</v>
      </c>
      <c r="K192">
        <v>4</v>
      </c>
      <c r="L192" t="s">
        <v>1644</v>
      </c>
      <c r="M192" t="s">
        <v>1645</v>
      </c>
      <c r="N192">
        <v>2853</v>
      </c>
      <c r="O192" t="s">
        <v>1735</v>
      </c>
      <c r="P192">
        <v>15</v>
      </c>
      <c r="Q192" t="s">
        <v>1653</v>
      </c>
      <c r="R192">
        <v>5020</v>
      </c>
      <c r="S192">
        <v>1084</v>
      </c>
      <c r="T192" t="s">
        <v>2033</v>
      </c>
    </row>
    <row r="193" spans="1:20">
      <c r="A193">
        <v>537480</v>
      </c>
      <c r="B193">
        <v>990079918</v>
      </c>
      <c r="C193" t="s">
        <v>2056</v>
      </c>
      <c r="D193" t="s">
        <v>1639</v>
      </c>
      <c r="E193" t="s">
        <v>1991</v>
      </c>
      <c r="F193">
        <v>8</v>
      </c>
      <c r="G193" t="s">
        <v>1697</v>
      </c>
      <c r="H193">
        <v>216</v>
      </c>
      <c r="I193" t="s">
        <v>1642</v>
      </c>
      <c r="J193" t="s">
        <v>2057</v>
      </c>
      <c r="K193">
        <v>23</v>
      </c>
      <c r="L193" t="s">
        <v>1644</v>
      </c>
      <c r="M193" t="s">
        <v>1645</v>
      </c>
      <c r="N193">
        <v>2853</v>
      </c>
      <c r="O193" t="s">
        <v>1735</v>
      </c>
      <c r="P193">
        <v>15</v>
      </c>
      <c r="Q193" t="s">
        <v>1653</v>
      </c>
      <c r="R193">
        <v>5020</v>
      </c>
      <c r="S193">
        <v>1084</v>
      </c>
      <c r="T193" t="s">
        <v>2033</v>
      </c>
    </row>
    <row r="194" spans="1:20">
      <c r="A194">
        <v>537501</v>
      </c>
      <c r="B194">
        <v>980001043</v>
      </c>
      <c r="C194" t="s">
        <v>2222</v>
      </c>
      <c r="D194" t="s">
        <v>1639</v>
      </c>
      <c r="E194" t="s">
        <v>1650</v>
      </c>
      <c r="F194">
        <v>17</v>
      </c>
      <c r="G194" t="s">
        <v>1641</v>
      </c>
      <c r="H194">
        <v>216</v>
      </c>
      <c r="I194" t="s">
        <v>1642</v>
      </c>
      <c r="J194" t="s">
        <v>2223</v>
      </c>
      <c r="K194">
        <v>31</v>
      </c>
      <c r="L194" t="s">
        <v>1644</v>
      </c>
      <c r="M194" t="s">
        <v>1645</v>
      </c>
      <c r="N194">
        <v>1867</v>
      </c>
      <c r="O194" t="s">
        <v>1831</v>
      </c>
      <c r="P194">
        <v>15</v>
      </c>
      <c r="Q194" t="s">
        <v>1653</v>
      </c>
      <c r="R194">
        <v>9830</v>
      </c>
      <c r="S194">
        <v>5307</v>
      </c>
      <c r="T194" t="s">
        <v>2224</v>
      </c>
    </row>
    <row r="195" spans="1:20">
      <c r="A195">
        <v>537537</v>
      </c>
      <c r="B195">
        <v>990064900</v>
      </c>
      <c r="C195" t="s">
        <v>2225</v>
      </c>
      <c r="D195" t="s">
        <v>1639</v>
      </c>
      <c r="E195" t="s">
        <v>1656</v>
      </c>
      <c r="F195">
        <v>30</v>
      </c>
      <c r="G195" t="s">
        <v>1691</v>
      </c>
      <c r="H195">
        <v>216</v>
      </c>
      <c r="I195" t="s">
        <v>1642</v>
      </c>
      <c r="J195" t="s">
        <v>2226</v>
      </c>
      <c r="K195">
        <v>31</v>
      </c>
      <c r="L195" t="s">
        <v>1644</v>
      </c>
      <c r="M195" t="s">
        <v>1645</v>
      </c>
      <c r="N195">
        <v>2834</v>
      </c>
      <c r="O195" t="s">
        <v>1659</v>
      </c>
      <c r="P195">
        <v>15</v>
      </c>
      <c r="Q195" t="s">
        <v>1653</v>
      </c>
      <c r="R195">
        <v>5010</v>
      </c>
      <c r="S195">
        <v>1107</v>
      </c>
      <c r="T195" t="s">
        <v>1660</v>
      </c>
    </row>
    <row r="196" spans="1:20">
      <c r="A196">
        <v>677826</v>
      </c>
      <c r="B196">
        <v>9901070270</v>
      </c>
      <c r="C196" t="s">
        <v>2227</v>
      </c>
      <c r="D196" t="s">
        <v>1639</v>
      </c>
      <c r="E196" t="s">
        <v>1685</v>
      </c>
      <c r="F196">
        <v>28</v>
      </c>
      <c r="G196" t="s">
        <v>1685</v>
      </c>
      <c r="H196">
        <v>216</v>
      </c>
      <c r="I196" t="s">
        <v>1642</v>
      </c>
      <c r="J196" t="s">
        <v>2228</v>
      </c>
      <c r="K196">
        <v>31</v>
      </c>
      <c r="L196" t="s">
        <v>1644</v>
      </c>
      <c r="M196" t="s">
        <v>1645</v>
      </c>
      <c r="N196">
        <v>1908</v>
      </c>
      <c r="O196" t="s">
        <v>1739</v>
      </c>
      <c r="P196">
        <v>7</v>
      </c>
      <c r="Q196" t="s">
        <v>1647</v>
      </c>
      <c r="R196">
        <v>9710</v>
      </c>
      <c r="S196">
        <v>5320</v>
      </c>
      <c r="T196" t="s">
        <v>1759</v>
      </c>
    </row>
    <row r="197" spans="1:20">
      <c r="A197">
        <v>680205</v>
      </c>
      <c r="B197">
        <v>9901102262</v>
      </c>
      <c r="C197" t="s">
        <v>2229</v>
      </c>
      <c r="D197" t="s">
        <v>1639</v>
      </c>
      <c r="E197" t="s">
        <v>1757</v>
      </c>
      <c r="F197">
        <v>29</v>
      </c>
      <c r="G197" t="s">
        <v>1657</v>
      </c>
      <c r="H197">
        <v>216</v>
      </c>
      <c r="I197" t="s">
        <v>1642</v>
      </c>
      <c r="J197" t="s">
        <v>2230</v>
      </c>
      <c r="K197">
        <v>31</v>
      </c>
      <c r="L197" t="s">
        <v>1644</v>
      </c>
      <c r="M197" t="s">
        <v>1645</v>
      </c>
      <c r="N197">
        <v>1932</v>
      </c>
      <c r="O197" t="s">
        <v>1687</v>
      </c>
      <c r="P197">
        <v>15</v>
      </c>
      <c r="Q197" t="s">
        <v>1653</v>
      </c>
      <c r="R197">
        <v>9730</v>
      </c>
      <c r="S197">
        <v>1062</v>
      </c>
      <c r="T197" t="s">
        <v>1688</v>
      </c>
    </row>
    <row r="198" spans="1:20">
      <c r="A198">
        <v>680206</v>
      </c>
      <c r="B198">
        <v>9901201604</v>
      </c>
      <c r="C198" t="s">
        <v>2231</v>
      </c>
      <c r="D198" t="s">
        <v>1639</v>
      </c>
      <c r="E198" t="s">
        <v>1757</v>
      </c>
      <c r="F198">
        <v>29</v>
      </c>
      <c r="G198" t="s">
        <v>1657</v>
      </c>
      <c r="H198">
        <v>216</v>
      </c>
      <c r="I198" t="s">
        <v>1642</v>
      </c>
      <c r="J198" t="s">
        <v>2232</v>
      </c>
      <c r="K198">
        <v>31</v>
      </c>
      <c r="L198" t="s">
        <v>1644</v>
      </c>
      <c r="M198" t="s">
        <v>1645</v>
      </c>
      <c r="N198">
        <v>1932</v>
      </c>
      <c r="O198" t="s">
        <v>1687</v>
      </c>
      <c r="P198">
        <v>15</v>
      </c>
      <c r="Q198" t="s">
        <v>1653</v>
      </c>
      <c r="R198">
        <v>9730</v>
      </c>
      <c r="S198">
        <v>1062</v>
      </c>
      <c r="T198" t="s">
        <v>1688</v>
      </c>
    </row>
    <row r="199" spans="1:20">
      <c r="A199">
        <v>691040</v>
      </c>
      <c r="B199">
        <v>970004517</v>
      </c>
      <c r="C199" t="s">
        <v>2233</v>
      </c>
      <c r="D199" t="s">
        <v>1639</v>
      </c>
      <c r="E199" t="s">
        <v>1776</v>
      </c>
      <c r="F199">
        <v>22</v>
      </c>
      <c r="G199" t="s">
        <v>1733</v>
      </c>
      <c r="H199">
        <v>216</v>
      </c>
      <c r="I199" t="s">
        <v>1642</v>
      </c>
      <c r="J199" t="s">
        <v>2234</v>
      </c>
      <c r="K199">
        <v>31</v>
      </c>
      <c r="L199" t="s">
        <v>1644</v>
      </c>
      <c r="M199" t="s">
        <v>1645</v>
      </c>
      <c r="N199">
        <v>2853</v>
      </c>
      <c r="O199" t="s">
        <v>1735</v>
      </c>
      <c r="P199">
        <v>15</v>
      </c>
      <c r="Q199" t="s">
        <v>1653</v>
      </c>
      <c r="R199">
        <v>5020</v>
      </c>
      <c r="S199">
        <v>1099</v>
      </c>
      <c r="T199" t="s">
        <v>1711</v>
      </c>
    </row>
    <row r="200" spans="1:20">
      <c r="A200">
        <v>405562</v>
      </c>
      <c r="B200">
        <v>990045099</v>
      </c>
      <c r="C200" t="s">
        <v>2235</v>
      </c>
      <c r="D200" t="s">
        <v>1639</v>
      </c>
      <c r="E200" t="s">
        <v>1685</v>
      </c>
      <c r="F200">
        <v>1</v>
      </c>
      <c r="G200" t="s">
        <v>1960</v>
      </c>
      <c r="H200">
        <v>216</v>
      </c>
      <c r="I200" t="s">
        <v>1642</v>
      </c>
      <c r="J200" t="s">
        <v>2236</v>
      </c>
      <c r="K200">
        <v>31</v>
      </c>
      <c r="L200" t="s">
        <v>1644</v>
      </c>
      <c r="M200" t="s">
        <v>1645</v>
      </c>
      <c r="N200">
        <v>70548</v>
      </c>
      <c r="O200" t="s">
        <v>2237</v>
      </c>
      <c r="P200">
        <v>0</v>
      </c>
      <c r="Q200" t="s">
        <v>1878</v>
      </c>
      <c r="R200">
        <v>0</v>
      </c>
      <c r="S200">
        <v>5321</v>
      </c>
      <c r="T200" t="s">
        <v>2238</v>
      </c>
    </row>
    <row r="201" spans="1:20">
      <c r="A201">
        <v>844</v>
      </c>
      <c r="B201">
        <v>990083445</v>
      </c>
      <c r="C201" t="s">
        <v>2239</v>
      </c>
      <c r="D201" t="s">
        <v>1639</v>
      </c>
      <c r="E201" t="s">
        <v>1948</v>
      </c>
      <c r="F201">
        <v>13</v>
      </c>
      <c r="G201" t="s">
        <v>2105</v>
      </c>
      <c r="H201">
        <v>216</v>
      </c>
      <c r="I201" t="s">
        <v>1642</v>
      </c>
      <c r="J201" t="s">
        <v>2240</v>
      </c>
      <c r="K201">
        <v>31</v>
      </c>
      <c r="L201" t="s">
        <v>1644</v>
      </c>
      <c r="M201" t="s">
        <v>1645</v>
      </c>
      <c r="N201">
        <v>2834</v>
      </c>
      <c r="O201" t="s">
        <v>1659</v>
      </c>
      <c r="P201">
        <v>15</v>
      </c>
      <c r="Q201" t="s">
        <v>1653</v>
      </c>
      <c r="R201">
        <v>5010</v>
      </c>
      <c r="S201">
        <v>5268</v>
      </c>
      <c r="T201" t="s">
        <v>1774</v>
      </c>
    </row>
    <row r="202" spans="1:20">
      <c r="A202">
        <v>272893</v>
      </c>
      <c r="B202">
        <v>990017299</v>
      </c>
      <c r="C202" t="s">
        <v>2241</v>
      </c>
      <c r="D202" t="s">
        <v>1639</v>
      </c>
      <c r="E202" t="s">
        <v>1704</v>
      </c>
      <c r="F202">
        <v>8</v>
      </c>
      <c r="G202" t="s">
        <v>1697</v>
      </c>
      <c r="H202">
        <v>216</v>
      </c>
      <c r="I202" t="s">
        <v>1642</v>
      </c>
      <c r="J202" t="s">
        <v>2242</v>
      </c>
      <c r="K202">
        <v>31</v>
      </c>
      <c r="L202" t="s">
        <v>1644</v>
      </c>
      <c r="M202" t="s">
        <v>1645</v>
      </c>
      <c r="N202">
        <v>3516</v>
      </c>
      <c r="O202" t="s">
        <v>2053</v>
      </c>
      <c r="P202">
        <v>382</v>
      </c>
      <c r="Q202" t="s">
        <v>2054</v>
      </c>
      <c r="R202">
        <v>2030</v>
      </c>
      <c r="S202">
        <v>5203</v>
      </c>
      <c r="T202" t="s">
        <v>2055</v>
      </c>
    </row>
    <row r="203" spans="1:20">
      <c r="A203">
        <v>290949</v>
      </c>
      <c r="B203">
        <v>9901160227</v>
      </c>
      <c r="C203" t="s">
        <v>2243</v>
      </c>
      <c r="D203" t="s">
        <v>1639</v>
      </c>
      <c r="E203" t="s">
        <v>1910</v>
      </c>
      <c r="F203">
        <v>8</v>
      </c>
      <c r="G203" t="s">
        <v>1697</v>
      </c>
      <c r="H203">
        <v>216</v>
      </c>
      <c r="I203" t="s">
        <v>1642</v>
      </c>
      <c r="J203" t="s">
        <v>2244</v>
      </c>
      <c r="K203">
        <v>31</v>
      </c>
      <c r="L203" t="s">
        <v>1644</v>
      </c>
      <c r="M203" t="s">
        <v>1645</v>
      </c>
      <c r="N203">
        <v>3516</v>
      </c>
      <c r="O203" t="s">
        <v>2053</v>
      </c>
      <c r="P203">
        <v>382</v>
      </c>
      <c r="Q203" t="s">
        <v>2054</v>
      </c>
      <c r="R203">
        <v>2030</v>
      </c>
      <c r="S203">
        <v>5203</v>
      </c>
      <c r="T203" t="s">
        <v>2055</v>
      </c>
    </row>
    <row r="204" spans="1:20">
      <c r="A204">
        <v>291059</v>
      </c>
      <c r="B204">
        <v>990031663</v>
      </c>
      <c r="C204" t="s">
        <v>2245</v>
      </c>
      <c r="D204" t="s">
        <v>1639</v>
      </c>
      <c r="E204" t="s">
        <v>1684</v>
      </c>
      <c r="F204">
        <v>29</v>
      </c>
      <c r="G204" t="s">
        <v>1657</v>
      </c>
      <c r="H204">
        <v>216</v>
      </c>
      <c r="I204" t="s">
        <v>1642</v>
      </c>
      <c r="J204" t="s">
        <v>2246</v>
      </c>
      <c r="K204">
        <v>31</v>
      </c>
      <c r="L204" t="s">
        <v>1644</v>
      </c>
      <c r="M204" t="s">
        <v>1645</v>
      </c>
      <c r="N204">
        <v>1932</v>
      </c>
      <c r="O204" t="s">
        <v>1687</v>
      </c>
      <c r="P204">
        <v>15</v>
      </c>
      <c r="Q204" t="s">
        <v>1653</v>
      </c>
      <c r="R204">
        <v>9730</v>
      </c>
      <c r="S204">
        <v>1062</v>
      </c>
      <c r="T204" t="s">
        <v>1688</v>
      </c>
    </row>
    <row r="205" spans="1:20">
      <c r="A205">
        <v>309340</v>
      </c>
      <c r="B205">
        <v>9901152465</v>
      </c>
      <c r="C205" t="s">
        <v>2247</v>
      </c>
      <c r="D205" t="s">
        <v>1639</v>
      </c>
      <c r="E205" t="s">
        <v>1685</v>
      </c>
      <c r="F205">
        <v>30</v>
      </c>
      <c r="G205" t="s">
        <v>1691</v>
      </c>
      <c r="H205">
        <v>216</v>
      </c>
      <c r="I205" t="s">
        <v>1642</v>
      </c>
      <c r="J205" t="s">
        <v>2248</v>
      </c>
      <c r="K205">
        <v>31</v>
      </c>
      <c r="L205" t="s">
        <v>1644</v>
      </c>
      <c r="M205" t="s">
        <v>1645</v>
      </c>
      <c r="N205">
        <v>1911</v>
      </c>
      <c r="O205" t="s">
        <v>1674</v>
      </c>
      <c r="P205">
        <v>15</v>
      </c>
      <c r="Q205" t="s">
        <v>1653</v>
      </c>
      <c r="R205">
        <v>9740</v>
      </c>
      <c r="S205">
        <v>1055</v>
      </c>
      <c r="T205" t="s">
        <v>1726</v>
      </c>
    </row>
    <row r="206" spans="1:20">
      <c r="A206">
        <v>311031</v>
      </c>
      <c r="B206">
        <v>990025458</v>
      </c>
      <c r="C206" t="s">
        <v>2249</v>
      </c>
      <c r="D206" t="s">
        <v>1639</v>
      </c>
      <c r="E206" t="s">
        <v>2137</v>
      </c>
      <c r="F206">
        <v>23</v>
      </c>
      <c r="G206" t="s">
        <v>1890</v>
      </c>
      <c r="H206">
        <v>216</v>
      </c>
      <c r="I206" t="s">
        <v>1642</v>
      </c>
      <c r="J206" t="s">
        <v>2250</v>
      </c>
      <c r="K206">
        <v>31</v>
      </c>
      <c r="L206" t="s">
        <v>1644</v>
      </c>
      <c r="M206" t="s">
        <v>1645</v>
      </c>
      <c r="N206">
        <v>2834</v>
      </c>
      <c r="O206" t="s">
        <v>1659</v>
      </c>
      <c r="P206">
        <v>15</v>
      </c>
      <c r="Q206" t="s">
        <v>1653</v>
      </c>
      <c r="R206">
        <v>5010</v>
      </c>
      <c r="S206">
        <v>5257</v>
      </c>
      <c r="T206" t="s">
        <v>2251</v>
      </c>
    </row>
    <row r="207" spans="1:20">
      <c r="A207">
        <v>328465</v>
      </c>
      <c r="B207">
        <v>990073279</v>
      </c>
      <c r="C207" t="s">
        <v>2252</v>
      </c>
      <c r="D207" t="s">
        <v>1639</v>
      </c>
      <c r="E207" t="s">
        <v>1704</v>
      </c>
      <c r="F207">
        <v>8</v>
      </c>
      <c r="G207" t="s">
        <v>1697</v>
      </c>
      <c r="H207">
        <v>216</v>
      </c>
      <c r="I207" t="s">
        <v>1642</v>
      </c>
      <c r="J207" t="s">
        <v>2253</v>
      </c>
      <c r="K207">
        <v>31</v>
      </c>
      <c r="L207" t="s">
        <v>1644</v>
      </c>
      <c r="M207" t="s">
        <v>1645</v>
      </c>
      <c r="N207">
        <v>3362</v>
      </c>
      <c r="O207" t="s">
        <v>1855</v>
      </c>
      <c r="P207">
        <v>134</v>
      </c>
      <c r="Q207" t="s">
        <v>333</v>
      </c>
      <c r="R207">
        <v>3030</v>
      </c>
      <c r="S207">
        <v>1066</v>
      </c>
      <c r="T207" t="s">
        <v>2044</v>
      </c>
    </row>
    <row r="208" spans="1:20">
      <c r="A208">
        <v>349422</v>
      </c>
      <c r="B208">
        <v>9901020597</v>
      </c>
      <c r="C208" t="s">
        <v>2254</v>
      </c>
      <c r="D208" t="s">
        <v>1639</v>
      </c>
      <c r="E208" t="s">
        <v>1920</v>
      </c>
      <c r="F208">
        <v>30</v>
      </c>
      <c r="G208" t="s">
        <v>1691</v>
      </c>
      <c r="H208">
        <v>216</v>
      </c>
      <c r="I208" t="s">
        <v>1642</v>
      </c>
      <c r="J208" t="s">
        <v>2255</v>
      </c>
      <c r="K208">
        <v>31</v>
      </c>
      <c r="L208" t="s">
        <v>1644</v>
      </c>
      <c r="M208" t="s">
        <v>1645</v>
      </c>
      <c r="N208">
        <v>1911</v>
      </c>
      <c r="O208" t="s">
        <v>1674</v>
      </c>
      <c r="P208">
        <v>375</v>
      </c>
      <c r="Q208" t="s">
        <v>814</v>
      </c>
      <c r="R208">
        <v>9740</v>
      </c>
      <c r="S208">
        <v>5327</v>
      </c>
      <c r="T208" t="s">
        <v>2256</v>
      </c>
    </row>
    <row r="209" spans="1:20">
      <c r="A209">
        <v>352679</v>
      </c>
      <c r="B209">
        <v>990025455</v>
      </c>
      <c r="C209" t="s">
        <v>2257</v>
      </c>
      <c r="D209" t="s">
        <v>1639</v>
      </c>
      <c r="E209" t="s">
        <v>1713</v>
      </c>
      <c r="F209">
        <v>30</v>
      </c>
      <c r="G209" t="s">
        <v>1691</v>
      </c>
      <c r="H209">
        <v>216</v>
      </c>
      <c r="I209" t="s">
        <v>1642</v>
      </c>
      <c r="J209" t="s">
        <v>2258</v>
      </c>
      <c r="K209">
        <v>31</v>
      </c>
      <c r="L209" t="s">
        <v>1644</v>
      </c>
      <c r="M209" t="s">
        <v>1645</v>
      </c>
      <c r="N209">
        <v>2885</v>
      </c>
      <c r="O209" t="s">
        <v>1941</v>
      </c>
      <c r="P209">
        <v>15</v>
      </c>
      <c r="Q209" t="s">
        <v>1653</v>
      </c>
      <c r="R209">
        <v>5060</v>
      </c>
      <c r="S209">
        <v>5325</v>
      </c>
      <c r="T209" t="s">
        <v>1694</v>
      </c>
    </row>
    <row r="210" spans="1:20">
      <c r="A210">
        <v>537478</v>
      </c>
      <c r="B210">
        <v>9901008129</v>
      </c>
      <c r="C210" t="s">
        <v>2259</v>
      </c>
      <c r="D210" t="s">
        <v>1639</v>
      </c>
      <c r="E210" t="s">
        <v>1696</v>
      </c>
      <c r="F210">
        <v>8</v>
      </c>
      <c r="G210" t="s">
        <v>1697</v>
      </c>
      <c r="H210">
        <v>216</v>
      </c>
      <c r="I210" t="s">
        <v>1642</v>
      </c>
      <c r="J210" t="s">
        <v>2260</v>
      </c>
      <c r="K210">
        <v>31</v>
      </c>
      <c r="L210" t="s">
        <v>1644</v>
      </c>
      <c r="M210" t="s">
        <v>1645</v>
      </c>
      <c r="N210">
        <v>3362</v>
      </c>
      <c r="O210" t="s">
        <v>1855</v>
      </c>
      <c r="P210">
        <v>15</v>
      </c>
      <c r="Q210" t="s">
        <v>1653</v>
      </c>
      <c r="R210">
        <v>3030</v>
      </c>
      <c r="S210">
        <v>5193</v>
      </c>
      <c r="T210" t="s">
        <v>1752</v>
      </c>
    </row>
    <row r="211" spans="1:20">
      <c r="A211">
        <v>537490</v>
      </c>
      <c r="B211">
        <v>990040118</v>
      </c>
      <c r="C211" t="s">
        <v>2261</v>
      </c>
      <c r="D211" t="s">
        <v>1639</v>
      </c>
      <c r="E211" t="s">
        <v>1723</v>
      </c>
      <c r="F211">
        <v>11</v>
      </c>
      <c r="G211" t="s">
        <v>1724</v>
      </c>
      <c r="H211">
        <v>216</v>
      </c>
      <c r="I211" t="s">
        <v>1642</v>
      </c>
      <c r="J211" t="s">
        <v>2262</v>
      </c>
      <c r="K211">
        <v>31</v>
      </c>
      <c r="L211" t="s">
        <v>1644</v>
      </c>
      <c r="M211" t="s">
        <v>1645</v>
      </c>
      <c r="N211">
        <v>2874</v>
      </c>
      <c r="O211" t="s">
        <v>1665</v>
      </c>
      <c r="P211">
        <v>96</v>
      </c>
      <c r="Q211" t="s">
        <v>257</v>
      </c>
      <c r="R211">
        <v>5030</v>
      </c>
      <c r="S211">
        <v>1055</v>
      </c>
      <c r="T211" t="s">
        <v>1726</v>
      </c>
    </row>
    <row r="212" spans="1:20">
      <c r="A212">
        <v>537519</v>
      </c>
      <c r="B212">
        <v>990049154</v>
      </c>
      <c r="C212" t="s">
        <v>2263</v>
      </c>
      <c r="D212" t="s">
        <v>1639</v>
      </c>
      <c r="E212" t="s">
        <v>1826</v>
      </c>
      <c r="F212">
        <v>22</v>
      </c>
      <c r="G212" t="s">
        <v>1733</v>
      </c>
      <c r="H212">
        <v>216</v>
      </c>
      <c r="I212" t="s">
        <v>1642</v>
      </c>
      <c r="J212" t="s">
        <v>2264</v>
      </c>
      <c r="K212">
        <v>31</v>
      </c>
      <c r="L212" t="s">
        <v>1644</v>
      </c>
      <c r="M212" t="s">
        <v>1645</v>
      </c>
      <c r="N212">
        <v>82</v>
      </c>
      <c r="O212" t="s">
        <v>1730</v>
      </c>
      <c r="P212">
        <v>15</v>
      </c>
      <c r="Q212" t="s">
        <v>1653</v>
      </c>
      <c r="R212">
        <v>9760</v>
      </c>
      <c r="S212">
        <v>1115</v>
      </c>
      <c r="T212" t="s">
        <v>1828</v>
      </c>
    </row>
    <row r="213" spans="1:20">
      <c r="A213">
        <v>537521</v>
      </c>
      <c r="B213">
        <v>990041306</v>
      </c>
      <c r="C213" t="s">
        <v>2265</v>
      </c>
      <c r="D213" t="s">
        <v>1639</v>
      </c>
      <c r="E213" t="s">
        <v>1781</v>
      </c>
      <c r="F213">
        <v>23</v>
      </c>
      <c r="G213" t="s">
        <v>1890</v>
      </c>
      <c r="H213">
        <v>216</v>
      </c>
      <c r="I213" t="s">
        <v>1642</v>
      </c>
      <c r="J213" t="s">
        <v>2266</v>
      </c>
      <c r="K213">
        <v>31</v>
      </c>
      <c r="L213" t="s">
        <v>1644</v>
      </c>
      <c r="M213" t="s">
        <v>1645</v>
      </c>
      <c r="N213">
        <v>1909</v>
      </c>
      <c r="O213" t="s">
        <v>1646</v>
      </c>
      <c r="P213">
        <v>7</v>
      </c>
      <c r="Q213" t="s">
        <v>1647</v>
      </c>
      <c r="R213">
        <v>9720</v>
      </c>
      <c r="S213">
        <v>5255</v>
      </c>
      <c r="T213" t="s">
        <v>2267</v>
      </c>
    </row>
    <row r="214" spans="1:20">
      <c r="A214">
        <v>537525</v>
      </c>
      <c r="B214">
        <v>9901051720</v>
      </c>
      <c r="C214" t="s">
        <v>2268</v>
      </c>
      <c r="D214" t="s">
        <v>1639</v>
      </c>
      <c r="E214" t="s">
        <v>1948</v>
      </c>
      <c r="F214">
        <v>13</v>
      </c>
      <c r="G214" t="s">
        <v>2105</v>
      </c>
      <c r="H214">
        <v>216</v>
      </c>
      <c r="I214" t="s">
        <v>1642</v>
      </c>
      <c r="J214" t="s">
        <v>2269</v>
      </c>
      <c r="K214">
        <v>31</v>
      </c>
      <c r="L214" t="s">
        <v>1644</v>
      </c>
      <c r="M214" t="s">
        <v>1645</v>
      </c>
      <c r="N214">
        <v>1866</v>
      </c>
      <c r="O214" t="s">
        <v>1778</v>
      </c>
      <c r="P214">
        <v>15</v>
      </c>
      <c r="Q214" t="s">
        <v>1653</v>
      </c>
      <c r="R214">
        <v>9820</v>
      </c>
      <c r="S214">
        <v>5267</v>
      </c>
      <c r="T214" t="s">
        <v>2192</v>
      </c>
    </row>
    <row r="215" spans="1:20">
      <c r="A215">
        <v>537569</v>
      </c>
      <c r="B215">
        <v>970006918</v>
      </c>
      <c r="C215" t="s">
        <v>2270</v>
      </c>
      <c r="D215" t="s">
        <v>1639</v>
      </c>
      <c r="E215" t="s">
        <v>1690</v>
      </c>
      <c r="F215">
        <v>30</v>
      </c>
      <c r="G215" t="s">
        <v>1691</v>
      </c>
      <c r="H215">
        <v>216</v>
      </c>
      <c r="I215" t="s">
        <v>1642</v>
      </c>
      <c r="J215" t="s">
        <v>2271</v>
      </c>
      <c r="K215">
        <v>31</v>
      </c>
      <c r="L215" t="s">
        <v>1644</v>
      </c>
      <c r="M215" t="s">
        <v>1645</v>
      </c>
      <c r="N215">
        <v>2834</v>
      </c>
      <c r="O215" t="s">
        <v>1659</v>
      </c>
      <c r="P215">
        <v>15</v>
      </c>
      <c r="Q215" t="s">
        <v>1653</v>
      </c>
      <c r="R215">
        <v>5010</v>
      </c>
      <c r="S215">
        <v>1107</v>
      </c>
      <c r="T215" t="s">
        <v>1660</v>
      </c>
    </row>
    <row r="216" spans="1:20">
      <c r="A216">
        <v>537570</v>
      </c>
      <c r="B216">
        <v>950084755</v>
      </c>
      <c r="C216" t="s">
        <v>2272</v>
      </c>
      <c r="D216" t="s">
        <v>1639</v>
      </c>
      <c r="E216" t="s">
        <v>1684</v>
      </c>
      <c r="F216">
        <v>29</v>
      </c>
      <c r="G216" t="s">
        <v>1657</v>
      </c>
      <c r="H216">
        <v>216</v>
      </c>
      <c r="I216" t="s">
        <v>1642</v>
      </c>
      <c r="J216" t="s">
        <v>2273</v>
      </c>
      <c r="K216">
        <v>31</v>
      </c>
      <c r="L216" t="s">
        <v>1644</v>
      </c>
      <c r="M216" t="s">
        <v>1645</v>
      </c>
      <c r="N216">
        <v>3397</v>
      </c>
      <c r="O216" t="s">
        <v>1755</v>
      </c>
      <c r="P216">
        <v>7</v>
      </c>
      <c r="Q216" t="s">
        <v>1647</v>
      </c>
      <c r="R216">
        <v>4030</v>
      </c>
      <c r="S216">
        <v>5254</v>
      </c>
      <c r="T216" t="s">
        <v>1784</v>
      </c>
    </row>
    <row r="217" spans="1:20">
      <c r="A217">
        <v>603420</v>
      </c>
      <c r="B217">
        <v>950003842</v>
      </c>
      <c r="C217" t="s">
        <v>2274</v>
      </c>
      <c r="D217" t="s">
        <v>1639</v>
      </c>
      <c r="E217" t="s">
        <v>1742</v>
      </c>
      <c r="F217">
        <v>6</v>
      </c>
      <c r="G217" t="s">
        <v>1743</v>
      </c>
      <c r="H217">
        <v>216</v>
      </c>
      <c r="I217" t="s">
        <v>1642</v>
      </c>
      <c r="J217" t="s">
        <v>2275</v>
      </c>
      <c r="K217">
        <v>31</v>
      </c>
      <c r="L217" t="s">
        <v>1644</v>
      </c>
      <c r="M217" t="s">
        <v>1645</v>
      </c>
      <c r="N217">
        <v>1861</v>
      </c>
      <c r="O217" t="s">
        <v>1904</v>
      </c>
      <c r="P217">
        <v>15</v>
      </c>
      <c r="Q217" t="s">
        <v>1653</v>
      </c>
      <c r="R217">
        <v>9810</v>
      </c>
      <c r="S217">
        <v>5282</v>
      </c>
      <c r="T217" t="s">
        <v>1746</v>
      </c>
    </row>
    <row r="218" spans="1:20">
      <c r="A218">
        <v>603422</v>
      </c>
      <c r="B218">
        <v>990083786</v>
      </c>
      <c r="C218" t="s">
        <v>2276</v>
      </c>
      <c r="D218" t="s">
        <v>1639</v>
      </c>
      <c r="E218" t="s">
        <v>1767</v>
      </c>
      <c r="F218">
        <v>2</v>
      </c>
      <c r="G218" t="s">
        <v>1767</v>
      </c>
      <c r="H218">
        <v>216</v>
      </c>
      <c r="I218" t="s">
        <v>1642</v>
      </c>
      <c r="J218" t="s">
        <v>2277</v>
      </c>
      <c r="K218">
        <v>31</v>
      </c>
      <c r="L218" t="s">
        <v>1644</v>
      </c>
      <c r="M218" t="s">
        <v>1645</v>
      </c>
      <c r="N218">
        <v>70114</v>
      </c>
      <c r="O218" t="s">
        <v>1975</v>
      </c>
      <c r="P218">
        <v>48</v>
      </c>
      <c r="Q218" t="s">
        <v>1813</v>
      </c>
      <c r="S218">
        <v>5274</v>
      </c>
      <c r="T218" t="s">
        <v>2278</v>
      </c>
    </row>
    <row r="219" spans="1:20">
      <c r="A219">
        <v>677468</v>
      </c>
      <c r="B219">
        <v>9901116201</v>
      </c>
      <c r="C219" t="s">
        <v>2279</v>
      </c>
      <c r="D219" t="s">
        <v>1639</v>
      </c>
      <c r="E219" t="s">
        <v>1757</v>
      </c>
      <c r="F219">
        <v>29</v>
      </c>
      <c r="G219" t="s">
        <v>1657</v>
      </c>
      <c r="H219">
        <v>216</v>
      </c>
      <c r="I219" t="s">
        <v>1642</v>
      </c>
      <c r="J219" t="s">
        <v>2280</v>
      </c>
      <c r="K219">
        <v>31</v>
      </c>
      <c r="L219" t="s">
        <v>1644</v>
      </c>
      <c r="M219" t="s">
        <v>1645</v>
      </c>
      <c r="N219">
        <v>1932</v>
      </c>
      <c r="O219" t="s">
        <v>1687</v>
      </c>
      <c r="P219">
        <v>15</v>
      </c>
      <c r="Q219" t="s">
        <v>1653</v>
      </c>
      <c r="R219">
        <v>9730</v>
      </c>
      <c r="S219">
        <v>1062</v>
      </c>
      <c r="T219" t="s">
        <v>1688</v>
      </c>
    </row>
    <row r="220" spans="1:20">
      <c r="A220">
        <v>677740</v>
      </c>
      <c r="B220">
        <v>950005429</v>
      </c>
      <c r="C220" t="s">
        <v>2281</v>
      </c>
      <c r="D220" t="s">
        <v>1639</v>
      </c>
      <c r="E220" t="s">
        <v>1650</v>
      </c>
      <c r="F220">
        <v>21</v>
      </c>
      <c r="G220" t="s">
        <v>1728</v>
      </c>
      <c r="H220">
        <v>216</v>
      </c>
      <c r="I220" t="s">
        <v>1642</v>
      </c>
      <c r="J220" t="s">
        <v>2282</v>
      </c>
      <c r="K220">
        <v>31</v>
      </c>
      <c r="L220" t="s">
        <v>1644</v>
      </c>
      <c r="M220" t="s">
        <v>1645</v>
      </c>
      <c r="N220">
        <v>3397</v>
      </c>
      <c r="O220" t="s">
        <v>1755</v>
      </c>
      <c r="P220">
        <v>7</v>
      </c>
      <c r="Q220" t="s">
        <v>1647</v>
      </c>
      <c r="R220">
        <v>4030</v>
      </c>
      <c r="S220">
        <v>1099</v>
      </c>
      <c r="T220" t="s">
        <v>1711</v>
      </c>
    </row>
    <row r="221" spans="1:20">
      <c r="A221">
        <v>677743</v>
      </c>
      <c r="B221">
        <v>950005186</v>
      </c>
      <c r="C221" t="s">
        <v>2283</v>
      </c>
      <c r="D221" t="s">
        <v>1639</v>
      </c>
      <c r="E221" t="s">
        <v>2284</v>
      </c>
      <c r="F221">
        <v>22</v>
      </c>
      <c r="G221" t="s">
        <v>1733</v>
      </c>
      <c r="H221">
        <v>216</v>
      </c>
      <c r="I221" t="s">
        <v>1642</v>
      </c>
      <c r="J221" t="s">
        <v>2285</v>
      </c>
      <c r="K221">
        <v>31</v>
      </c>
      <c r="L221" t="s">
        <v>1644</v>
      </c>
      <c r="M221" t="s">
        <v>1645</v>
      </c>
      <c r="N221">
        <v>1861</v>
      </c>
      <c r="O221" t="s">
        <v>1904</v>
      </c>
      <c r="P221">
        <v>15</v>
      </c>
      <c r="Q221" t="s">
        <v>1653</v>
      </c>
      <c r="R221">
        <v>9810</v>
      </c>
      <c r="S221">
        <v>1094</v>
      </c>
      <c r="T221" t="s">
        <v>2286</v>
      </c>
    </row>
    <row r="222" spans="1:20">
      <c r="A222">
        <v>677831</v>
      </c>
      <c r="B222">
        <v>9901059884</v>
      </c>
      <c r="C222" t="s">
        <v>2287</v>
      </c>
      <c r="D222" t="s">
        <v>1639</v>
      </c>
      <c r="E222" t="s">
        <v>1691</v>
      </c>
      <c r="F222">
        <v>30</v>
      </c>
      <c r="G222" t="s">
        <v>1691</v>
      </c>
      <c r="H222">
        <v>216</v>
      </c>
      <c r="I222" t="s">
        <v>1642</v>
      </c>
      <c r="J222" t="s">
        <v>2288</v>
      </c>
      <c r="K222">
        <v>31</v>
      </c>
      <c r="L222" t="s">
        <v>1644</v>
      </c>
      <c r="M222" t="s">
        <v>1645</v>
      </c>
      <c r="N222">
        <v>2834</v>
      </c>
      <c r="O222" t="s">
        <v>1659</v>
      </c>
      <c r="P222">
        <v>15</v>
      </c>
      <c r="Q222" t="s">
        <v>1653</v>
      </c>
      <c r="R222">
        <v>5010</v>
      </c>
      <c r="S222">
        <v>1071</v>
      </c>
      <c r="T222" t="s">
        <v>1762</v>
      </c>
    </row>
    <row r="223" spans="1:20">
      <c r="A223">
        <v>680179</v>
      </c>
      <c r="B223">
        <v>9901220926</v>
      </c>
      <c r="C223" t="s">
        <v>2289</v>
      </c>
      <c r="D223" t="s">
        <v>1639</v>
      </c>
      <c r="E223" t="s">
        <v>2290</v>
      </c>
      <c r="F223">
        <v>19</v>
      </c>
      <c r="G223" t="s">
        <v>2213</v>
      </c>
      <c r="H223">
        <v>216</v>
      </c>
      <c r="I223" t="s">
        <v>1642</v>
      </c>
      <c r="J223" t="s">
        <v>2291</v>
      </c>
      <c r="K223">
        <v>31</v>
      </c>
      <c r="L223" t="s">
        <v>1644</v>
      </c>
      <c r="M223" t="s">
        <v>1645</v>
      </c>
      <c r="N223">
        <v>1861</v>
      </c>
      <c r="O223" t="s">
        <v>1904</v>
      </c>
      <c r="P223">
        <v>7</v>
      </c>
      <c r="Q223" t="s">
        <v>1647</v>
      </c>
      <c r="R223">
        <v>9810</v>
      </c>
      <c r="S223">
        <v>5266</v>
      </c>
      <c r="T223" t="s">
        <v>2292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Solicitud de Evaluacion</vt:lpstr>
      <vt:lpstr>PUESTOS</vt:lpstr>
      <vt:lpstr>ESPECIALIDADES</vt:lpstr>
      <vt:lpstr>Factores Interna</vt:lpstr>
      <vt:lpstr>No tocar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Olaverri</dc:creator>
  <cp:lastModifiedBy>bruno.olaverri</cp:lastModifiedBy>
  <dcterms:created xsi:type="dcterms:W3CDTF">2015-01-16T21:35:00Z</dcterms:created>
  <cp:lastPrinted>2018-01-04T14:37:00Z</cp:lastPrinted>
  <dcterms:modified xsi:type="dcterms:W3CDTF">2018-07-25T17:36:41Z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3082-10.2.0.6020</vt:lpwstr>
  </property>
</Properties>
</file>